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4230" windowHeight="1920" tabRatio="595" activeTab="0"/>
  </bookViews>
  <sheets>
    <sheet name="Данные" sheetId="1" r:id="rId1"/>
    <sheet name="Титульный лист" sheetId="2" r:id="rId2"/>
  </sheets>
  <definedNames>
    <definedName name="_xlnm.Print_Titles" localSheetId="0">'Данные'!$18:$22</definedName>
  </definedNames>
  <calcPr fullCalcOnLoad="1"/>
</workbook>
</file>

<file path=xl/sharedStrings.xml><?xml version="1.0" encoding="utf-8"?>
<sst xmlns="http://schemas.openxmlformats.org/spreadsheetml/2006/main" count="379" uniqueCount="152">
  <si>
    <t/>
  </si>
  <si>
    <t>040</t>
  </si>
  <si>
    <t>Командировочные расходы</t>
  </si>
  <si>
    <t xml:space="preserve">          в том числе: </t>
  </si>
  <si>
    <t>КОДЫ</t>
  </si>
  <si>
    <t>092</t>
  </si>
  <si>
    <t>010</t>
  </si>
  <si>
    <t>из них</t>
  </si>
  <si>
    <t>062</t>
  </si>
  <si>
    <t>дополнительная оплата труда (вознаграждение) работников аппарата комиссии, работающих на штатной основе</t>
  </si>
  <si>
    <t>(дата подписания )</t>
  </si>
  <si>
    <t>спецсвязь</t>
  </si>
  <si>
    <t>почтово-телеграфные расходы</t>
  </si>
  <si>
    <t>в том числе</t>
  </si>
  <si>
    <t>110</t>
  </si>
  <si>
    <t>153</t>
  </si>
  <si>
    <t>0503604</t>
  </si>
  <si>
    <t>032</t>
  </si>
  <si>
    <t>Выплаты  гражданам, привлекавшимся к работе в комиссиях по гражданско-правовым договорам, всего</t>
  </si>
  <si>
    <t>200</t>
  </si>
  <si>
    <t>Всего</t>
  </si>
  <si>
    <t xml:space="preserve">             по ОКЕИ          </t>
  </si>
  <si>
    <t>140</t>
  </si>
  <si>
    <t>144</t>
  </si>
  <si>
    <t>(расшифровка подписи)</t>
  </si>
  <si>
    <t xml:space="preserve">расходы на изготовление избирательных бюллетеней </t>
  </si>
  <si>
    <t>050</t>
  </si>
  <si>
    <t>091</t>
  </si>
  <si>
    <t>Код строки</t>
  </si>
  <si>
    <t>Сумма расходов,
всего</t>
  </si>
  <si>
    <t xml:space="preserve">        в том числе:</t>
  </si>
  <si>
    <t>061</t>
  </si>
  <si>
    <t>154</t>
  </si>
  <si>
    <t>150</t>
  </si>
  <si>
    <t>г.</t>
  </si>
  <si>
    <t>031</t>
  </si>
  <si>
    <t xml:space="preserve">     работающих на постоянной (штатной) основе</t>
  </si>
  <si>
    <t>(подпись)</t>
  </si>
  <si>
    <t>143</t>
  </si>
  <si>
    <t>100</t>
  </si>
  <si>
    <t>МП</t>
  </si>
  <si>
    <t>расходы на изготовление другой печатной продукции</t>
  </si>
  <si>
    <t>Форма по ОКУД</t>
  </si>
  <si>
    <t>Председатель</t>
  </si>
  <si>
    <t>130</t>
  </si>
  <si>
    <t>090</t>
  </si>
  <si>
    <t>Единица измерения: руб. (с точностью до второго десятичного знака 0, 00)</t>
  </si>
  <si>
    <t>160</t>
  </si>
  <si>
    <t>Наименование показателя</t>
  </si>
  <si>
    <t>в том числе:</t>
  </si>
  <si>
    <t>060</t>
  </si>
  <si>
    <t>всего</t>
  </si>
  <si>
    <t>РАЗДЕЛ I.     ИСХОДНЫЕ ДАННЫЕ</t>
  </si>
  <si>
    <t>151</t>
  </si>
  <si>
    <t>190</t>
  </si>
  <si>
    <t>112</t>
  </si>
  <si>
    <t>прием и передача информации по радиосвязи</t>
  </si>
  <si>
    <t>030</t>
  </si>
  <si>
    <t>для транспортных и погрузочно-разгрузочных работ</t>
  </si>
  <si>
    <t>Канцелярские расходы</t>
  </si>
  <si>
    <t xml:space="preserve">по состоянию на </t>
  </si>
  <si>
    <t>142</t>
  </si>
  <si>
    <t>080</t>
  </si>
  <si>
    <t>170</t>
  </si>
  <si>
    <t>Главный бухгалтер*</t>
  </si>
  <si>
    <t>120</t>
  </si>
  <si>
    <t>для сборки, разборки технологического оборудования</t>
  </si>
  <si>
    <t xml:space="preserve">     других членов комиссии с правом решающего голоса</t>
  </si>
  <si>
    <t>063</t>
  </si>
  <si>
    <t>Расходы на изготовление печатной продукции, всего</t>
  </si>
  <si>
    <t>020</t>
  </si>
  <si>
    <t>152</t>
  </si>
  <si>
    <t>111</t>
  </si>
  <si>
    <t>033</t>
  </si>
  <si>
    <t>070</t>
  </si>
  <si>
    <t>в том числе расходы</t>
  </si>
  <si>
    <t>Расходы на связь, всего</t>
  </si>
  <si>
    <t>180</t>
  </si>
  <si>
    <t>141</t>
  </si>
  <si>
    <t>Количество избирательных комиссий, ед.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</si>
  <si>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</si>
  <si>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</si>
  <si>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окружные избирательные комиссии </t>
  </si>
  <si>
    <t>Численность членов избирательных комиссий с правом решающего голоса, чел., всего</t>
  </si>
  <si>
    <t xml:space="preserve">     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</si>
  <si>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</si>
  <si>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</si>
  <si>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>расходы за окружные избирательные комиссии</t>
  </si>
  <si>
    <t xml:space="preserve">расходы за территориальные  избирательные комиссии </t>
  </si>
  <si>
    <t xml:space="preserve">расходы за участковые избирательные комиссии </t>
  </si>
  <si>
    <t>ОИК непосредствен-ные расходы</t>
  </si>
  <si>
    <t xml:space="preserve">компенсация членам комиссии с правом решающего голоса, освобожденным от основной работы на период выборов </t>
  </si>
  <si>
    <t xml:space="preserve">Оплата питания  в день голосования на  выборах </t>
  </si>
  <si>
    <t>для выполнения других работ, связанных с подготовкой и проведением выборов</t>
  </si>
  <si>
    <t xml:space="preserve">Расходы, связанные с информированием избирателей </t>
  </si>
  <si>
    <t xml:space="preserve">Другие расходы, связанные с подготовкой и проведением выборов </t>
  </si>
  <si>
    <t>Израсходовано средств краевого бюджета на подготовку и проведение выборов, всего</t>
  </si>
  <si>
    <t xml:space="preserve">Выделено средств краевого бюджета на подготовку и проведение выборов </t>
  </si>
  <si>
    <t>"  ______  "  _____________________  20   г.</t>
  </si>
  <si>
    <t xml:space="preserve">Избирательная комиссия Алтайского края </t>
  </si>
  <si>
    <t xml:space="preserve">Избирательная комиссия                  Алтайского края </t>
  </si>
  <si>
    <t xml:space="preserve">расходы Избирательной комиссии Алтайского края </t>
  </si>
  <si>
    <t xml:space="preserve">Численность избирателей, чел. </t>
  </si>
  <si>
    <t>участковых  избирательных комиссий</t>
  </si>
  <si>
    <t xml:space="preserve">территориальных  избирательных комиссий
</t>
  </si>
  <si>
    <t>территориальной избирательной комиссии)</t>
  </si>
  <si>
    <t>территориальной избирательной комиссии, участковой избирательной комиссии с указанием её номера)</t>
  </si>
  <si>
    <t>территориальная избирательная комиссия, участковая избирательная комиссия с указанием её номера)</t>
  </si>
  <si>
    <t>(Избирательная комиссия Алтайского края, окружная,</t>
  </si>
  <si>
    <t xml:space="preserve">(Избирательной комиссии Алтайского края, окружной, </t>
  </si>
  <si>
    <t>Приложение № 5</t>
  </si>
  <si>
    <t>(полное наименование выборов)</t>
  </si>
  <si>
    <t xml:space="preserve">                                           (полное наименование выборов)</t>
  </si>
  <si>
    <t xml:space="preserve">Наименование </t>
  </si>
  <si>
    <t>Вид  краевых выборов</t>
  </si>
  <si>
    <r>
      <t xml:space="preserve">РАЗДЕЛ II. ФАКТИЧЕСКИЕ РАСХОДЫ НА ПОДГОТОВКУ И ПРОВЕДЕНИЕ  КРАЕВЫХ ВЫБОРОВ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</si>
  <si>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t>Компенсация, дополнительная оплата труда (вознаграждение), всего</t>
  </si>
  <si>
    <t>дополнительная оплата труда (вознаграждение) членов комиссии с правом решающего голоса</t>
  </si>
  <si>
    <t xml:space="preserve">Начисления на дополнительную оплату труда (вознаграждение) </t>
  </si>
  <si>
    <t xml:space="preserve">           в том числе:                                    услуги местной, внутризоновой,              междугородней связи</t>
  </si>
  <si>
    <t>101</t>
  </si>
  <si>
    <t>102</t>
  </si>
  <si>
    <t>другие расходы на связь</t>
  </si>
  <si>
    <t>103</t>
  </si>
  <si>
    <t>104</t>
  </si>
  <si>
    <t>105</t>
  </si>
  <si>
    <t>Транспортные расходы, всего</t>
  </si>
  <si>
    <t xml:space="preserve">                     в том числе:                               при использовании авиационного транспорта</t>
  </si>
  <si>
    <t>при использовании других видов транспорта</t>
  </si>
  <si>
    <t>Расходы на приобретение оборудования, других материальных ценностей (материальных запасов), всего</t>
  </si>
  <si>
    <t xml:space="preserve">приобретение (изготовление) технологического оборудования (кабин, ящиков,  уголков и др.)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</si>
  <si>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(изготовление) стендов, вывесок, указателей, печатей, штампов</t>
  </si>
  <si>
    <t>приобретение  других материальных ценностей (материальных запасов)</t>
  </si>
  <si>
    <t xml:space="preserve">приобретение других основных средств  </t>
  </si>
  <si>
    <t xml:space="preserve">для выполнения работ по содержанию помещений избирательных комиссий, избирательных участков </t>
  </si>
  <si>
    <t>Остаток денежных средств на дату подписания отчета (подтверждается банком) стр. 190 - стр. 180
стр. 190 - стр. 180</t>
  </si>
  <si>
    <t>Примечения.        1. Окружными избирательными комиссиями заполняются графы 3,9.</t>
  </si>
  <si>
    <t xml:space="preserve">                             2. Территориальными избирательными комиссиями заполняются графы 3, 10-12.</t>
  </si>
  <si>
    <t xml:space="preserve">                             3. Участковыми избирательными комиссиями заполняются графы 3,13.</t>
  </si>
  <si>
    <t>Отчет окружной избирательной комиссии, территориальной избирательной комиссии, не являющейся юридическим лицом, подписывает бухгалтер этой комиссии.</t>
  </si>
  <si>
    <r>
      <t xml:space="preserve">к Порядку открытия и ведения счетов, учета, отчетности и перечисления денежных средств, выделенных из краевого бюджета Избирательной комиссии Алтайского края, другим избирательным комиссиям на подготовку и проведение выборов депутатов Алтайского краевого Законодательного Собрания, утвержденному решением Избирательной комиссии Алтайского края                                                                               от </t>
    </r>
    <r>
      <rPr>
        <u val="single"/>
        <sz val="10"/>
        <rFont val="Times New Roman"/>
        <family val="1"/>
      </rPr>
      <t>30 июня 2016 года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 xml:space="preserve"> 125/1373-6</t>
    </r>
    <r>
      <rPr>
        <sz val="10"/>
        <rFont val="Times New Roman"/>
        <family val="1"/>
      </rPr>
      <t xml:space="preserve">
</t>
    </r>
  </si>
  <si>
    <t xml:space="preserve">расходы 
территориальной избирательной комиссии </t>
  </si>
  <si>
    <t>х</t>
  </si>
  <si>
    <t>x</t>
  </si>
  <si>
    <t xml:space="preserve">Приложение № 1 к письму Избирательной комиссии Алтайского края                           от ____  сентября 2016 года № </t>
  </si>
  <si>
    <t>Сергеева Г.А.</t>
  </si>
  <si>
    <t>Калашникова О.К.</t>
  </si>
  <si>
    <t>Избирательная комиссия муниципального образования Солтонский район Алтайский край</t>
  </si>
  <si>
    <t>выборы депутатов Солтонского районного Совета народных депутатов Алтайского края седьмого созыва</t>
  </si>
  <si>
    <t>ИКМО Солтонский район Алтайский край</t>
  </si>
  <si>
    <t>ОТЧЕТ
о поступлении и расходовании средств местного бюджета   
 на подготовку и проведение  выборов депутатов Солтонского районного Совета народных депутатов Алтайского края седьмого созыва</t>
  </si>
  <si>
    <t>28 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</si>
</sst>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1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sz val="9"/>
      <name val="Arial Cyr"/>
      <family val="0"/>
    </font>
    <font>
      <sz val="8"/>
      <name val="Times New Roman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justify" wrapText="1"/>
      <protection/>
    </xf>
    <xf numFmtId="0" fontId="6" fillId="0" borderId="12" xfId="0" applyNumberFormat="1" applyFont="1" applyFill="1" applyBorder="1" applyAlignment="1" applyProtection="1">
      <alignment horizontal="justify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4" fontId="4" fillId="0" borderId="15" xfId="0" applyNumberFormat="1" applyFont="1" applyFill="1" applyBorder="1" applyAlignment="1" applyProtection="1">
      <alignment horizontal="right" wrapText="1"/>
      <protection/>
    </xf>
    <xf numFmtId="4" fontId="8" fillId="0" borderId="16" xfId="0" applyNumberFormat="1" applyFont="1" applyFill="1" applyBorder="1" applyAlignment="1" applyProtection="1">
      <alignment horizontal="right" wrapText="1"/>
      <protection/>
    </xf>
    <xf numFmtId="4" fontId="8" fillId="0" borderId="13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" fontId="8" fillId="0" borderId="15" xfId="0" applyNumberFormat="1" applyFont="1" applyFill="1" applyBorder="1" applyAlignment="1" applyProtection="1">
      <alignment horizontal="right" wrapText="1"/>
      <protection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0" borderId="18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>
      <alignment wrapText="1"/>
    </xf>
    <xf numFmtId="3" fontId="2" fillId="0" borderId="19" xfId="0" applyNumberFormat="1" applyFont="1" applyFill="1" applyBorder="1" applyAlignment="1" applyProtection="1">
      <alignment horizontal="right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>
      <alignment horizontal="center" wrapText="1"/>
    </xf>
    <xf numFmtId="49" fontId="6" fillId="0" borderId="19" xfId="0" applyNumberFormat="1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4" fillId="0" borderId="23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13" xfId="0" applyFont="1" applyBorder="1" applyAlignment="1">
      <alignment horizontal="justify" wrapText="1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4" fontId="8" fillId="0" borderId="15" xfId="0" applyNumberFormat="1" applyFont="1" applyFill="1" applyBorder="1" applyAlignment="1" applyProtection="1">
      <alignment horizontal="right" wrapText="1"/>
      <protection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wrapText="1"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4" fontId="8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8" fillId="34" borderId="15" xfId="0" applyNumberFormat="1" applyFont="1" applyFill="1" applyBorder="1" applyAlignment="1" applyProtection="1">
      <alignment horizontal="right"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3" fontId="2" fillId="34" borderId="19" xfId="0" applyNumberFormat="1" applyFont="1" applyFill="1" applyBorder="1" applyAlignment="1" applyProtection="1">
      <alignment horizontal="right" wrapText="1"/>
      <protection locked="0"/>
    </xf>
    <xf numFmtId="3" fontId="2" fillId="34" borderId="15" xfId="0" applyNumberFormat="1" applyFont="1" applyFill="1" applyBorder="1" applyAlignment="1" applyProtection="1">
      <alignment horizontal="right" wrapText="1"/>
      <protection locked="0"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1" xfId="0" applyNumberFormat="1" applyFont="1" applyFill="1" applyBorder="1" applyAlignment="1" applyProtection="1">
      <alignment horizontal="right" vertical="center"/>
      <protection locked="0"/>
    </xf>
    <xf numFmtId="4" fontId="4" fillId="34" borderId="15" xfId="0" applyNumberFormat="1" applyFont="1" applyFill="1" applyBorder="1" applyAlignment="1" applyProtection="1">
      <alignment horizontal="right" vertical="center"/>
      <protection locked="0"/>
    </xf>
    <xf numFmtId="4" fontId="4" fillId="34" borderId="19" xfId="0" applyNumberFormat="1" applyFont="1" applyFill="1" applyBorder="1" applyAlignment="1" applyProtection="1">
      <alignment horizontal="right" vertical="center"/>
      <protection locked="0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4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 locked="0"/>
    </xf>
    <xf numFmtId="4" fontId="4" fillId="34" borderId="10" xfId="0" applyNumberFormat="1" applyFont="1" applyFill="1" applyBorder="1" applyAlignment="1" applyProtection="1">
      <alignment horizontal="right" vertical="center"/>
      <protection locked="0"/>
    </xf>
    <xf numFmtId="4" fontId="4" fillId="34" borderId="15" xfId="0" applyNumberFormat="1" applyFont="1" applyFill="1" applyBorder="1" applyAlignment="1" applyProtection="1">
      <alignment horizontal="right" vertical="center"/>
      <protection locked="0"/>
    </xf>
    <xf numFmtId="4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2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4" fontId="8" fillId="0" borderId="16" xfId="0" applyNumberFormat="1" applyFont="1" applyFill="1" applyBorder="1" applyAlignment="1" applyProtection="1">
      <alignment horizontal="right" wrapText="1"/>
      <protection/>
    </xf>
    <xf numFmtId="4" fontId="8" fillId="0" borderId="13" xfId="0" applyNumberFormat="1" applyFont="1" applyFill="1" applyBorder="1" applyAlignment="1" applyProtection="1">
      <alignment horizontal="right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8" fillId="34" borderId="15" xfId="0" applyNumberFormat="1" applyFont="1" applyFill="1" applyBorder="1" applyAlignment="1" applyProtection="1">
      <alignment horizontal="right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/>
      <protection locked="0"/>
    </xf>
    <xf numFmtId="4" fontId="8" fillId="0" borderId="15" xfId="0" applyNumberFormat="1" applyFont="1" applyFill="1" applyBorder="1" applyAlignment="1" applyProtection="1">
      <alignment horizontal="right" wrapText="1"/>
      <protection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34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34" borderId="22" xfId="0" applyNumberFormat="1" applyFont="1" applyFill="1" applyBorder="1" applyAlignment="1" applyProtection="1">
      <alignment horizontal="right" vertical="center"/>
      <protection locked="0"/>
    </xf>
    <xf numFmtId="0" fontId="8" fillId="34" borderId="24" xfId="0" applyNumberFormat="1" applyFont="1" applyFill="1" applyBorder="1" applyAlignment="1" applyProtection="1">
      <alignment horizontal="center" wrapText="1"/>
      <protection locked="0"/>
    </xf>
    <xf numFmtId="4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0" fillId="33" borderId="2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34" borderId="19" xfId="0" applyNumberFormat="1" applyFont="1" applyFill="1" applyBorder="1" applyAlignment="1" applyProtection="1">
      <alignment horizontal="right"/>
      <protection locked="0"/>
    </xf>
    <xf numFmtId="3" fontId="4" fillId="34" borderId="19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right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4" fontId="4" fillId="34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top" wrapText="1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8" fillId="34" borderId="24" xfId="0" applyNumberFormat="1" applyFont="1" applyFill="1" applyBorder="1" applyAlignment="1" applyProtection="1">
      <alignment wrapText="1"/>
      <protection locked="0"/>
    </xf>
    <xf numFmtId="0" fontId="8" fillId="34" borderId="0" xfId="0" applyNumberFormat="1" applyFont="1" applyFill="1" applyAlignment="1" applyProtection="1">
      <alignment wrapText="1"/>
      <protection locked="0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left" wrapText="1"/>
      <protection/>
    </xf>
    <xf numFmtId="0" fontId="0" fillId="0" borderId="21" xfId="0" applyBorder="1" applyAlignment="1">
      <alignment horizontal="left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34" borderId="0" xfId="0" applyNumberFormat="1" applyFont="1" applyFill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center" wrapText="1"/>
      <protection/>
    </xf>
    <xf numFmtId="0" fontId="8" fillId="34" borderId="24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 wrapText="1"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wrapText="1"/>
      <protection/>
    </xf>
    <xf numFmtId="0" fontId="5" fillId="0" borderId="28" xfId="0" applyNumberFormat="1" applyFont="1" applyFill="1" applyBorder="1" applyAlignment="1" applyProtection="1">
      <alignment horizontal="center" wrapText="1"/>
      <protection/>
    </xf>
    <xf numFmtId="0" fontId="5" fillId="0" borderId="27" xfId="0" applyNumberFormat="1" applyFont="1" applyFill="1" applyBorder="1" applyAlignment="1" applyProtection="1">
      <alignment horizontal="center" wrapText="1"/>
      <protection/>
    </xf>
    <xf numFmtId="49" fontId="5" fillId="0" borderId="26" xfId="0" applyNumberFormat="1" applyFont="1" applyFill="1" applyBorder="1" applyAlignment="1" applyProtection="1">
      <alignment horizontal="center" wrapText="1"/>
      <protection/>
    </xf>
    <xf numFmtId="0" fontId="8" fillId="34" borderId="24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29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="75" zoomScaleNormal="75" zoomScaleSheetLayoutView="100" zoomScalePageLayoutView="75" workbookViewId="0" topLeftCell="A11">
      <selection activeCell="Q14" sqref="Q14"/>
    </sheetView>
  </sheetViews>
  <sheetFormatPr defaultColWidth="9.125" defaultRowHeight="12.75"/>
  <cols>
    <col min="1" max="1" width="35.25390625" style="5" customWidth="1"/>
    <col min="2" max="2" width="6.00390625" style="5" customWidth="1"/>
    <col min="3" max="5" width="12.75390625" style="5" customWidth="1"/>
    <col min="6" max="6" width="6.875" style="5" customWidth="1"/>
    <col min="7" max="7" width="8.125" style="5" customWidth="1"/>
    <col min="8" max="8" width="14.25390625" style="5" customWidth="1"/>
    <col min="9" max="9" width="5.00390625" style="5" customWidth="1"/>
    <col min="10" max="10" width="8.375" style="5" customWidth="1"/>
    <col min="11" max="11" width="11.75390625" style="0" customWidth="1"/>
    <col min="12" max="12" width="12.75390625" style="5" customWidth="1"/>
    <col min="13" max="13" width="14.375" style="5" customWidth="1"/>
    <col min="14" max="14" width="7.00390625" style="5" customWidth="1"/>
    <col min="15" max="15" width="8.00390625" style="5" customWidth="1"/>
    <col min="16" max="16" width="14.625" style="5" customWidth="1"/>
    <col min="17" max="17" width="14.125" style="5" customWidth="1"/>
    <col min="18" max="16384" width="9.125" style="5" customWidth="1"/>
  </cols>
  <sheetData>
    <row r="1" spans="1:16" ht="54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L1" s="36"/>
      <c r="M1" s="205"/>
      <c r="N1" s="205"/>
      <c r="O1" s="205"/>
      <c r="P1" s="205"/>
    </row>
    <row r="2" spans="1:17" ht="43.5" customHeight="1">
      <c r="A2" s="237" t="s">
        <v>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23.25" customHeight="1">
      <c r="A3" s="271" t="s">
        <v>48</v>
      </c>
      <c r="B3" s="271"/>
      <c r="C3" s="271"/>
      <c r="D3" s="271"/>
      <c r="E3" s="271"/>
      <c r="F3" s="271"/>
      <c r="G3" s="207" t="s">
        <v>28</v>
      </c>
      <c r="H3" s="236" t="s">
        <v>20</v>
      </c>
      <c r="I3" s="236"/>
      <c r="J3" s="305" t="s">
        <v>13</v>
      </c>
      <c r="K3" s="305"/>
      <c r="L3" s="305"/>
      <c r="M3" s="305"/>
      <c r="N3" s="305"/>
      <c r="O3" s="305"/>
      <c r="P3" s="305"/>
      <c r="Q3" s="305"/>
    </row>
    <row r="4" spans="1:17" ht="35.25" customHeight="1">
      <c r="A4" s="271"/>
      <c r="B4" s="271"/>
      <c r="C4" s="271"/>
      <c r="D4" s="271"/>
      <c r="E4" s="271"/>
      <c r="F4" s="271"/>
      <c r="G4" s="286"/>
      <c r="H4" s="236"/>
      <c r="I4" s="236"/>
      <c r="J4" s="306" t="s">
        <v>100</v>
      </c>
      <c r="K4" s="271"/>
      <c r="L4" s="271"/>
      <c r="M4" s="207" t="s">
        <v>82</v>
      </c>
      <c r="N4" s="207"/>
      <c r="O4" s="207" t="s">
        <v>80</v>
      </c>
      <c r="P4" s="207"/>
      <c r="Q4" s="271" t="s">
        <v>81</v>
      </c>
    </row>
    <row r="5" spans="1:17" ht="35.25" customHeight="1">
      <c r="A5" s="271"/>
      <c r="B5" s="271"/>
      <c r="C5" s="271"/>
      <c r="D5" s="271"/>
      <c r="E5" s="271"/>
      <c r="F5" s="271"/>
      <c r="G5" s="286"/>
      <c r="H5" s="236"/>
      <c r="I5" s="236"/>
      <c r="J5" s="271"/>
      <c r="K5" s="271"/>
      <c r="L5" s="271"/>
      <c r="M5" s="207"/>
      <c r="N5" s="207"/>
      <c r="O5" s="207"/>
      <c r="P5" s="207"/>
      <c r="Q5" s="271"/>
    </row>
    <row r="6" spans="1:17" ht="16.5" customHeight="1">
      <c r="A6" s="283">
        <v>1</v>
      </c>
      <c r="B6" s="284"/>
      <c r="C6" s="284"/>
      <c r="D6" s="284"/>
      <c r="E6" s="284"/>
      <c r="F6" s="285"/>
      <c r="G6" s="51">
        <v>2</v>
      </c>
      <c r="H6" s="206">
        <v>3</v>
      </c>
      <c r="I6" s="206"/>
      <c r="J6" s="273">
        <v>4</v>
      </c>
      <c r="K6" s="273"/>
      <c r="L6" s="273"/>
      <c r="M6" s="206">
        <v>5</v>
      </c>
      <c r="N6" s="206"/>
      <c r="O6" s="273">
        <v>6</v>
      </c>
      <c r="P6" s="273"/>
      <c r="Q6" s="50">
        <v>7</v>
      </c>
    </row>
    <row r="7" spans="1:17" ht="39" customHeight="1">
      <c r="A7" s="282" t="s">
        <v>102</v>
      </c>
      <c r="B7" s="261"/>
      <c r="C7" s="261"/>
      <c r="D7" s="261"/>
      <c r="E7" s="261"/>
      <c r="F7" s="261"/>
      <c r="G7" s="116" t="s">
        <v>6</v>
      </c>
      <c r="H7" s="248">
        <f>Q7</f>
        <v>6991</v>
      </c>
      <c r="I7" s="249"/>
      <c r="J7" s="210" t="s">
        <v>142</v>
      </c>
      <c r="K7" s="210"/>
      <c r="L7" s="210"/>
      <c r="M7" s="208" t="s">
        <v>142</v>
      </c>
      <c r="N7" s="209"/>
      <c r="O7" s="208" t="s">
        <v>142</v>
      </c>
      <c r="P7" s="209"/>
      <c r="Q7" s="154">
        <v>6991</v>
      </c>
    </row>
    <row r="8" spans="1:17" ht="34.5" customHeight="1">
      <c r="A8" s="261" t="s">
        <v>79</v>
      </c>
      <c r="B8" s="261"/>
      <c r="C8" s="261"/>
      <c r="D8" s="261"/>
      <c r="E8" s="261"/>
      <c r="F8" s="261"/>
      <c r="G8" s="116" t="s">
        <v>70</v>
      </c>
      <c r="H8" s="274" t="s">
        <v>142</v>
      </c>
      <c r="I8" s="210"/>
      <c r="J8" s="210" t="s">
        <v>142</v>
      </c>
      <c r="K8" s="210"/>
      <c r="L8" s="210"/>
      <c r="M8" s="258"/>
      <c r="N8" s="258"/>
      <c r="O8" s="258">
        <v>1</v>
      </c>
      <c r="P8" s="258"/>
      <c r="Q8" s="153">
        <v>16</v>
      </c>
    </row>
    <row r="9" spans="1:17" ht="41.25" customHeight="1">
      <c r="A9" s="261" t="s">
        <v>83</v>
      </c>
      <c r="B9" s="261"/>
      <c r="C9" s="261"/>
      <c r="D9" s="261"/>
      <c r="E9" s="261"/>
      <c r="F9" s="261"/>
      <c r="G9" s="116" t="s">
        <v>57</v>
      </c>
      <c r="H9" s="248">
        <f>M9++O9+Q9</f>
        <v>108</v>
      </c>
      <c r="I9" s="249"/>
      <c r="J9" s="210" t="s">
        <v>142</v>
      </c>
      <c r="K9" s="210"/>
      <c r="L9" s="210"/>
      <c r="M9" s="248">
        <f>M12+M13</f>
        <v>0</v>
      </c>
      <c r="N9" s="249"/>
      <c r="O9" s="248">
        <f>O12+O13</f>
        <v>8</v>
      </c>
      <c r="P9" s="249"/>
      <c r="Q9" s="73">
        <f>Q12+Q13</f>
        <v>100</v>
      </c>
    </row>
    <row r="10" spans="1:17" ht="25.5" customHeight="1">
      <c r="A10" s="261" t="s">
        <v>3</v>
      </c>
      <c r="B10" s="261"/>
      <c r="C10" s="261"/>
      <c r="D10" s="261"/>
      <c r="E10" s="261"/>
      <c r="F10" s="261"/>
      <c r="G10" s="116"/>
      <c r="H10" s="259"/>
      <c r="I10" s="260"/>
      <c r="J10" s="210" t="s">
        <v>142</v>
      </c>
      <c r="K10" s="210"/>
      <c r="L10" s="210"/>
      <c r="M10" s="275"/>
      <c r="N10" s="276"/>
      <c r="O10" s="272"/>
      <c r="P10" s="272"/>
      <c r="Q10" s="49"/>
    </row>
    <row r="11" spans="1:17" ht="30" customHeight="1">
      <c r="A11" s="261" t="s">
        <v>36</v>
      </c>
      <c r="B11" s="261"/>
      <c r="C11" s="261"/>
      <c r="D11" s="261"/>
      <c r="E11" s="261"/>
      <c r="F11" s="261"/>
      <c r="G11" s="116" t="s">
        <v>35</v>
      </c>
      <c r="H11" s="210" t="s">
        <v>142</v>
      </c>
      <c r="I11" s="210"/>
      <c r="J11" s="210" t="s">
        <v>142</v>
      </c>
      <c r="K11" s="210"/>
      <c r="L11" s="210"/>
      <c r="M11" s="210" t="s">
        <v>142</v>
      </c>
      <c r="N11" s="210"/>
      <c r="O11" s="210" t="s">
        <v>142</v>
      </c>
      <c r="P11" s="210"/>
      <c r="Q11" s="72" t="s">
        <v>142</v>
      </c>
    </row>
    <row r="12" spans="1:17" ht="36" customHeight="1">
      <c r="A12" s="261" t="s">
        <v>84</v>
      </c>
      <c r="B12" s="261"/>
      <c r="C12" s="261"/>
      <c r="D12" s="261"/>
      <c r="E12" s="261"/>
      <c r="F12" s="261"/>
      <c r="G12" s="116" t="s">
        <v>17</v>
      </c>
      <c r="H12" s="248">
        <f>M12+O12+Q12</f>
        <v>0</v>
      </c>
      <c r="I12" s="249"/>
      <c r="J12" s="210" t="s">
        <v>142</v>
      </c>
      <c r="K12" s="210"/>
      <c r="L12" s="210"/>
      <c r="M12" s="258"/>
      <c r="N12" s="258"/>
      <c r="O12" s="257"/>
      <c r="P12" s="257"/>
      <c r="Q12" s="153"/>
    </row>
    <row r="13" spans="1:17" ht="36.75" customHeight="1">
      <c r="A13" s="261" t="s">
        <v>67</v>
      </c>
      <c r="B13" s="261"/>
      <c r="C13" s="261"/>
      <c r="D13" s="261"/>
      <c r="E13" s="261"/>
      <c r="F13" s="261"/>
      <c r="G13" s="116" t="s">
        <v>73</v>
      </c>
      <c r="H13" s="248">
        <f>M13+O13+Q13</f>
        <v>108</v>
      </c>
      <c r="I13" s="249"/>
      <c r="J13" s="274" t="s">
        <v>142</v>
      </c>
      <c r="K13" s="210"/>
      <c r="L13" s="210"/>
      <c r="M13" s="258"/>
      <c r="N13" s="258"/>
      <c r="O13" s="258">
        <v>8</v>
      </c>
      <c r="P13" s="258"/>
      <c r="Q13" s="153">
        <v>100</v>
      </c>
    </row>
    <row r="14" spans="1:17" ht="45.75" customHeight="1">
      <c r="A14" s="261" t="s">
        <v>85</v>
      </c>
      <c r="B14" s="261"/>
      <c r="C14" s="261"/>
      <c r="D14" s="261"/>
      <c r="E14" s="261"/>
      <c r="F14" s="261"/>
      <c r="G14" s="116" t="s">
        <v>1</v>
      </c>
      <c r="H14" s="248">
        <v>0</v>
      </c>
      <c r="I14" s="249"/>
      <c r="J14" s="210" t="s">
        <v>142</v>
      </c>
      <c r="K14" s="210"/>
      <c r="L14" s="210"/>
      <c r="M14" s="210" t="s">
        <v>142</v>
      </c>
      <c r="N14" s="210"/>
      <c r="O14" s="210" t="s">
        <v>142</v>
      </c>
      <c r="P14" s="210"/>
      <c r="Q14" s="71" t="s">
        <v>142</v>
      </c>
    </row>
    <row r="15" spans="1:17" ht="42" customHeight="1">
      <c r="A15" s="261" t="s">
        <v>86</v>
      </c>
      <c r="B15" s="261"/>
      <c r="C15" s="261"/>
      <c r="D15" s="261"/>
      <c r="E15" s="261"/>
      <c r="F15" s="261"/>
      <c r="G15" s="116" t="s">
        <v>26</v>
      </c>
      <c r="H15" s="248">
        <f>M15+O15+Q15</f>
        <v>19</v>
      </c>
      <c r="I15" s="249"/>
      <c r="J15" s="210" t="s">
        <v>142</v>
      </c>
      <c r="K15" s="210"/>
      <c r="L15" s="210"/>
      <c r="M15" s="258"/>
      <c r="N15" s="258"/>
      <c r="O15" s="258">
        <v>2</v>
      </c>
      <c r="P15" s="258"/>
      <c r="Q15" s="153">
        <v>17</v>
      </c>
    </row>
    <row r="16" spans="1:16" s="10" customFormat="1" ht="23.25" customHeight="1">
      <c r="A16" s="291" t="s">
        <v>115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</row>
    <row r="17" spans="1:16" s="10" customFormat="1" ht="26.25" customHeight="1">
      <c r="A17" s="58"/>
      <c r="B17" s="59"/>
      <c r="C17" s="59"/>
      <c r="D17" s="59"/>
      <c r="E17" s="59"/>
      <c r="F17" s="59"/>
      <c r="G17" s="59"/>
      <c r="H17" s="59"/>
      <c r="I17" s="307" t="s">
        <v>111</v>
      </c>
      <c r="J17" s="307"/>
      <c r="K17" s="307"/>
      <c r="L17" s="307"/>
      <c r="M17" s="307"/>
      <c r="N17" s="307"/>
      <c r="O17" s="59"/>
      <c r="P17" s="59"/>
    </row>
    <row r="18" spans="1:16" s="9" customFormat="1" ht="24" customHeight="1">
      <c r="A18" s="239" t="s">
        <v>48</v>
      </c>
      <c r="B18" s="239" t="s">
        <v>28</v>
      </c>
      <c r="C18" s="255" t="s">
        <v>29</v>
      </c>
      <c r="D18" s="289" t="s">
        <v>75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</row>
    <row r="19" spans="1:16" s="9" customFormat="1" ht="27.75" customHeight="1">
      <c r="A19" s="240"/>
      <c r="B19" s="240"/>
      <c r="C19" s="256"/>
      <c r="D19" s="252" t="s">
        <v>99</v>
      </c>
      <c r="E19" s="252"/>
      <c r="F19" s="289"/>
      <c r="G19" s="289"/>
      <c r="H19" s="289"/>
      <c r="I19" s="289"/>
      <c r="J19" s="290"/>
      <c r="K19" s="281" t="s">
        <v>90</v>
      </c>
      <c r="L19" s="254" t="s">
        <v>104</v>
      </c>
      <c r="M19" s="252"/>
      <c r="N19" s="252"/>
      <c r="O19" s="253"/>
      <c r="P19" s="254" t="s">
        <v>103</v>
      </c>
    </row>
    <row r="20" spans="1:16" s="9" customFormat="1" ht="12.75" customHeight="1">
      <c r="A20" s="240"/>
      <c r="B20" s="240"/>
      <c r="C20" s="240"/>
      <c r="D20" s="242" t="s">
        <v>51</v>
      </c>
      <c r="E20" s="247" t="s">
        <v>101</v>
      </c>
      <c r="F20" s="252" t="s">
        <v>7</v>
      </c>
      <c r="G20" s="252"/>
      <c r="H20" s="252"/>
      <c r="I20" s="252"/>
      <c r="J20" s="253"/>
      <c r="K20" s="252"/>
      <c r="L20" s="287" t="s">
        <v>51</v>
      </c>
      <c r="M20" s="244" t="s">
        <v>7</v>
      </c>
      <c r="N20" s="245"/>
      <c r="O20" s="245"/>
      <c r="P20" s="252"/>
    </row>
    <row r="21" spans="1:16" s="9" customFormat="1" ht="84.75" customHeight="1">
      <c r="A21" s="241"/>
      <c r="B21" s="241"/>
      <c r="C21" s="241"/>
      <c r="D21" s="243"/>
      <c r="E21" s="243"/>
      <c r="F21" s="250" t="s">
        <v>87</v>
      </c>
      <c r="G21" s="251"/>
      <c r="H21" s="53" t="s">
        <v>88</v>
      </c>
      <c r="I21" s="246" t="s">
        <v>89</v>
      </c>
      <c r="J21" s="245"/>
      <c r="K21" s="252"/>
      <c r="L21" s="288"/>
      <c r="M21" s="54" t="s">
        <v>141</v>
      </c>
      <c r="N21" s="246" t="s">
        <v>89</v>
      </c>
      <c r="O21" s="245"/>
      <c r="P21" s="252"/>
    </row>
    <row r="22" spans="1:16" s="6" customFormat="1" ht="12.75">
      <c r="A22" s="35">
        <v>1</v>
      </c>
      <c r="B22" s="55">
        <v>2</v>
      </c>
      <c r="C22" s="55">
        <v>3</v>
      </c>
      <c r="D22" s="35">
        <v>4</v>
      </c>
      <c r="E22" s="35">
        <v>5</v>
      </c>
      <c r="F22" s="298">
        <v>6</v>
      </c>
      <c r="G22" s="285"/>
      <c r="H22" s="56">
        <v>7</v>
      </c>
      <c r="I22" s="296">
        <v>8</v>
      </c>
      <c r="J22" s="296"/>
      <c r="K22" s="57">
        <v>9</v>
      </c>
      <c r="L22" s="55">
        <v>10</v>
      </c>
      <c r="M22" s="55">
        <v>11</v>
      </c>
      <c r="N22" s="296">
        <v>12</v>
      </c>
      <c r="O22" s="296"/>
      <c r="P22" s="55">
        <v>13</v>
      </c>
    </row>
    <row r="23" spans="1:16" s="12" customFormat="1" ht="55.5" customHeight="1">
      <c r="A23" s="34" t="s">
        <v>116</v>
      </c>
      <c r="B23" s="113" t="s">
        <v>50</v>
      </c>
      <c r="C23" s="74">
        <f>C25+C26+C27</f>
        <v>241515.41</v>
      </c>
      <c r="D23" s="89">
        <v>0</v>
      </c>
      <c r="E23" s="90">
        <v>0</v>
      </c>
      <c r="F23" s="293">
        <v>0</v>
      </c>
      <c r="G23" s="294"/>
      <c r="H23" s="91">
        <v>0</v>
      </c>
      <c r="I23" s="293">
        <v>0</v>
      </c>
      <c r="J23" s="294"/>
      <c r="K23" s="88">
        <f>K25+K26</f>
        <v>0</v>
      </c>
      <c r="L23" s="87">
        <f>L25+L26</f>
        <v>49514.4</v>
      </c>
      <c r="M23" s="74">
        <f>M25+M26</f>
        <v>49514.4</v>
      </c>
      <c r="N23" s="198">
        <f>N26</f>
        <v>0</v>
      </c>
      <c r="O23" s="198"/>
      <c r="P23" s="87">
        <f>P25+P26</f>
        <v>192001.01</v>
      </c>
    </row>
    <row r="24" spans="1:16" s="13" customFormat="1" ht="25.5" customHeight="1">
      <c r="A24" s="27" t="s">
        <v>49</v>
      </c>
      <c r="B24" s="114"/>
      <c r="C24" s="92"/>
      <c r="D24" s="43"/>
      <c r="E24" s="43"/>
      <c r="F24" s="69"/>
      <c r="G24" s="80"/>
      <c r="H24" s="68"/>
      <c r="I24" s="233"/>
      <c r="J24" s="175"/>
      <c r="K24" s="41"/>
      <c r="L24" s="44"/>
      <c r="M24" s="42"/>
      <c r="N24" s="174"/>
      <c r="O24" s="174"/>
      <c r="P24" s="42"/>
    </row>
    <row r="25" spans="1:16" s="12" customFormat="1" ht="78" customHeight="1">
      <c r="A25" s="28" t="s">
        <v>91</v>
      </c>
      <c r="B25" s="115" t="s">
        <v>31</v>
      </c>
      <c r="C25" s="93">
        <f>K25+L25+P25</f>
        <v>0</v>
      </c>
      <c r="D25" s="75" t="s">
        <v>142</v>
      </c>
      <c r="E25" s="75" t="s">
        <v>142</v>
      </c>
      <c r="F25" s="191" t="s">
        <v>142</v>
      </c>
      <c r="G25" s="295"/>
      <c r="H25" s="81" t="s">
        <v>142</v>
      </c>
      <c r="I25" s="220" t="s">
        <v>142</v>
      </c>
      <c r="J25" s="192"/>
      <c r="K25" s="156"/>
      <c r="L25" s="85">
        <f>M25</f>
        <v>0</v>
      </c>
      <c r="M25" s="158"/>
      <c r="N25" s="226" t="s">
        <v>142</v>
      </c>
      <c r="O25" s="227"/>
      <c r="P25" s="158"/>
    </row>
    <row r="26" spans="1:16" s="12" customFormat="1" ht="64.5" customHeight="1">
      <c r="A26" s="29" t="s">
        <v>117</v>
      </c>
      <c r="B26" s="113" t="s">
        <v>8</v>
      </c>
      <c r="C26" s="87">
        <f>K26+L26+P26</f>
        <v>241515.41</v>
      </c>
      <c r="D26" s="78" t="s">
        <v>142</v>
      </c>
      <c r="E26" s="78" t="s">
        <v>142</v>
      </c>
      <c r="F26" s="176" t="s">
        <v>142</v>
      </c>
      <c r="G26" s="177"/>
      <c r="H26" s="78" t="s">
        <v>142</v>
      </c>
      <c r="I26" s="217" t="s">
        <v>142</v>
      </c>
      <c r="J26" s="218"/>
      <c r="K26" s="157"/>
      <c r="L26" s="86">
        <f>M26+N26</f>
        <v>49514.4</v>
      </c>
      <c r="M26" s="160">
        <v>49514.4</v>
      </c>
      <c r="N26" s="228"/>
      <c r="O26" s="229"/>
      <c r="P26" s="159">
        <v>192001.01</v>
      </c>
    </row>
    <row r="27" spans="1:16" s="12" customFormat="1" ht="84" customHeight="1">
      <c r="A27" s="30" t="s">
        <v>9</v>
      </c>
      <c r="B27" s="113" t="s">
        <v>68</v>
      </c>
      <c r="C27" s="94">
        <v>0</v>
      </c>
      <c r="D27" s="75" t="s">
        <v>142</v>
      </c>
      <c r="E27" s="78" t="s">
        <v>142</v>
      </c>
      <c r="F27" s="176" t="s">
        <v>142</v>
      </c>
      <c r="G27" s="177"/>
      <c r="H27" s="78" t="s">
        <v>142</v>
      </c>
      <c r="I27" s="176" t="s">
        <v>142</v>
      </c>
      <c r="J27" s="177"/>
      <c r="K27" s="83" t="s">
        <v>142</v>
      </c>
      <c r="L27" s="84" t="s">
        <v>142</v>
      </c>
      <c r="M27" s="82" t="s">
        <v>142</v>
      </c>
      <c r="N27" s="172" t="s">
        <v>142</v>
      </c>
      <c r="O27" s="225"/>
      <c r="P27" s="78" t="s">
        <v>142</v>
      </c>
    </row>
    <row r="28" spans="1:16" s="12" customFormat="1" ht="54.75" customHeight="1">
      <c r="A28" s="29" t="s">
        <v>92</v>
      </c>
      <c r="B28" s="113" t="s">
        <v>74</v>
      </c>
      <c r="C28" s="95">
        <v>0</v>
      </c>
      <c r="D28" s="78" t="s">
        <v>142</v>
      </c>
      <c r="E28" s="78" t="s">
        <v>142</v>
      </c>
      <c r="F28" s="176" t="s">
        <v>142</v>
      </c>
      <c r="G28" s="177"/>
      <c r="H28" s="78" t="s">
        <v>142</v>
      </c>
      <c r="I28" s="176" t="s">
        <v>142</v>
      </c>
      <c r="J28" s="177"/>
      <c r="K28" s="78" t="s">
        <v>142</v>
      </c>
      <c r="L28" s="78" t="s">
        <v>142</v>
      </c>
      <c r="M28" s="78" t="s">
        <v>142</v>
      </c>
      <c r="N28" s="176" t="s">
        <v>142</v>
      </c>
      <c r="O28" s="177"/>
      <c r="P28" s="78" t="s">
        <v>142</v>
      </c>
    </row>
    <row r="29" spans="1:16" s="12" customFormat="1" ht="36" customHeight="1">
      <c r="A29" s="29" t="s">
        <v>118</v>
      </c>
      <c r="B29" s="113" t="s">
        <v>62</v>
      </c>
      <c r="C29" s="141">
        <v>0</v>
      </c>
      <c r="D29" s="89" t="s">
        <v>142</v>
      </c>
      <c r="E29" s="82" t="s">
        <v>142</v>
      </c>
      <c r="F29" s="297" t="s">
        <v>142</v>
      </c>
      <c r="G29" s="268"/>
      <c r="H29" s="98" t="s">
        <v>142</v>
      </c>
      <c r="I29" s="178" t="s">
        <v>142</v>
      </c>
      <c r="J29" s="176"/>
      <c r="K29" s="83" t="s">
        <v>142</v>
      </c>
      <c r="L29" s="99" t="s">
        <v>142</v>
      </c>
      <c r="M29" s="89" t="s">
        <v>142</v>
      </c>
      <c r="N29" s="178" t="s">
        <v>142</v>
      </c>
      <c r="O29" s="179"/>
      <c r="P29" s="78" t="s">
        <v>142</v>
      </c>
    </row>
    <row r="30" spans="1:16" s="12" customFormat="1" ht="51.75" customHeight="1">
      <c r="A30" s="30" t="s">
        <v>69</v>
      </c>
      <c r="B30" s="113" t="s">
        <v>45</v>
      </c>
      <c r="C30" s="87">
        <f>C32+C33</f>
        <v>15441</v>
      </c>
      <c r="D30" s="74">
        <v>0</v>
      </c>
      <c r="E30" s="87">
        <v>0</v>
      </c>
      <c r="F30" s="299">
        <v>0</v>
      </c>
      <c r="G30" s="234"/>
      <c r="H30" s="86">
        <v>0</v>
      </c>
      <c r="I30" s="234">
        <v>0</v>
      </c>
      <c r="J30" s="235"/>
      <c r="K30" s="101">
        <f>K33</f>
        <v>0</v>
      </c>
      <c r="L30" s="86">
        <f>M30+N30</f>
        <v>15441</v>
      </c>
      <c r="M30" s="87">
        <f>M33</f>
        <v>0</v>
      </c>
      <c r="N30" s="277">
        <f>N33</f>
        <v>15441</v>
      </c>
      <c r="O30" s="278"/>
      <c r="P30" s="93">
        <v>0</v>
      </c>
    </row>
    <row r="31" spans="1:16" s="13" customFormat="1" ht="21" customHeight="1">
      <c r="A31" s="30" t="s">
        <v>30</v>
      </c>
      <c r="B31" s="117"/>
      <c r="C31" s="42"/>
      <c r="D31" s="43"/>
      <c r="E31" s="43"/>
      <c r="F31" s="43"/>
      <c r="G31" s="44"/>
      <c r="H31" s="44"/>
      <c r="I31" s="174"/>
      <c r="J31" s="175"/>
      <c r="K31" s="41"/>
      <c r="L31" s="44"/>
      <c r="M31" s="42"/>
      <c r="N31" s="174"/>
      <c r="O31" s="174"/>
      <c r="P31" s="42"/>
    </row>
    <row r="32" spans="1:16" s="12" customFormat="1" ht="34.5" customHeight="1">
      <c r="A32" s="28" t="s">
        <v>25</v>
      </c>
      <c r="B32" s="115" t="s">
        <v>27</v>
      </c>
      <c r="C32" s="93">
        <v>0</v>
      </c>
      <c r="D32" s="102" t="s">
        <v>142</v>
      </c>
      <c r="E32" s="75" t="s">
        <v>142</v>
      </c>
      <c r="F32" s="230" t="s">
        <v>142</v>
      </c>
      <c r="G32" s="231"/>
      <c r="H32" s="103" t="s">
        <v>142</v>
      </c>
      <c r="I32" s="230" t="s">
        <v>142</v>
      </c>
      <c r="J32" s="231"/>
      <c r="K32" s="104" t="s">
        <v>142</v>
      </c>
      <c r="L32" s="103" t="s">
        <v>142</v>
      </c>
      <c r="M32" s="102" t="s">
        <v>142</v>
      </c>
      <c r="N32" s="230" t="s">
        <v>142</v>
      </c>
      <c r="O32" s="231"/>
      <c r="P32" s="81" t="s">
        <v>142</v>
      </c>
    </row>
    <row r="33" spans="1:16" s="12" customFormat="1" ht="40.5" customHeight="1">
      <c r="A33" s="29" t="s">
        <v>41</v>
      </c>
      <c r="B33" s="113" t="s">
        <v>5</v>
      </c>
      <c r="C33" s="87">
        <f>K33+L33</f>
        <v>15441</v>
      </c>
      <c r="D33" s="89" t="s">
        <v>142</v>
      </c>
      <c r="E33" s="82" t="s">
        <v>142</v>
      </c>
      <c r="F33" s="199" t="s">
        <v>142</v>
      </c>
      <c r="G33" s="300"/>
      <c r="H33" s="106" t="s">
        <v>142</v>
      </c>
      <c r="I33" s="193" t="s">
        <v>142</v>
      </c>
      <c r="J33" s="194"/>
      <c r="K33" s="162"/>
      <c r="L33" s="105">
        <f>M33+N33</f>
        <v>15441</v>
      </c>
      <c r="M33" s="161"/>
      <c r="N33" s="232">
        <v>15441</v>
      </c>
      <c r="O33" s="232"/>
      <c r="P33" s="78" t="s">
        <v>142</v>
      </c>
    </row>
    <row r="34" spans="1:16" s="12" customFormat="1" ht="24.75" customHeight="1">
      <c r="A34" s="31" t="s">
        <v>76</v>
      </c>
      <c r="B34" s="113" t="s">
        <v>39</v>
      </c>
      <c r="C34" s="87">
        <f>C35+C36+C38+C39+C40</f>
        <v>2593.97</v>
      </c>
      <c r="D34" s="149">
        <v>0</v>
      </c>
      <c r="E34" s="150">
        <v>0</v>
      </c>
      <c r="F34" s="195">
        <v>0</v>
      </c>
      <c r="G34" s="198"/>
      <c r="H34" s="151">
        <v>0</v>
      </c>
      <c r="I34" s="195">
        <v>0</v>
      </c>
      <c r="J34" s="196"/>
      <c r="K34" s="88">
        <f>K40+K38</f>
        <v>0</v>
      </c>
      <c r="L34" s="85">
        <f>M34+N34</f>
        <v>2593.97</v>
      </c>
      <c r="M34" s="108">
        <f>M40+M38</f>
        <v>0</v>
      </c>
      <c r="N34" s="198">
        <f>N40+N38</f>
        <v>2593.97</v>
      </c>
      <c r="O34" s="198"/>
      <c r="P34" s="136">
        <f>P38+P40</f>
        <v>0</v>
      </c>
    </row>
    <row r="35" spans="1:16" s="12" customFormat="1" ht="48.75" customHeight="1">
      <c r="A35" s="61" t="s">
        <v>119</v>
      </c>
      <c r="B35" s="118" t="s">
        <v>120</v>
      </c>
      <c r="C35" s="87">
        <v>0</v>
      </c>
      <c r="D35" s="89" t="s">
        <v>142</v>
      </c>
      <c r="E35" s="82" t="s">
        <v>142</v>
      </c>
      <c r="F35" s="193" t="s">
        <v>142</v>
      </c>
      <c r="G35" s="194"/>
      <c r="H35" s="98" t="s">
        <v>142</v>
      </c>
      <c r="I35" s="193" t="s">
        <v>142</v>
      </c>
      <c r="J35" s="223"/>
      <c r="K35" s="110" t="s">
        <v>142</v>
      </c>
      <c r="L35" s="97">
        <v>0</v>
      </c>
      <c r="M35" s="109" t="s">
        <v>142</v>
      </c>
      <c r="N35" s="193" t="s">
        <v>142</v>
      </c>
      <c r="O35" s="194"/>
      <c r="P35" s="78" t="s">
        <v>142</v>
      </c>
    </row>
    <row r="36" spans="1:16" s="13" customFormat="1" ht="15.75" customHeight="1">
      <c r="A36" s="326" t="s">
        <v>56</v>
      </c>
      <c r="B36" s="328" t="s">
        <v>121</v>
      </c>
      <c r="C36" s="324">
        <v>0</v>
      </c>
      <c r="D36" s="199" t="s">
        <v>142</v>
      </c>
      <c r="E36" s="199" t="s">
        <v>142</v>
      </c>
      <c r="F36" s="329" t="s">
        <v>142</v>
      </c>
      <c r="G36" s="330"/>
      <c r="H36" s="199" t="s">
        <v>142</v>
      </c>
      <c r="I36" s="319" t="s">
        <v>142</v>
      </c>
      <c r="J36" s="320"/>
      <c r="K36" s="199" t="s">
        <v>142</v>
      </c>
      <c r="L36" s="324">
        <v>0</v>
      </c>
      <c r="M36" s="199" t="s">
        <v>142</v>
      </c>
      <c r="N36" s="319" t="s">
        <v>142</v>
      </c>
      <c r="O36" s="320"/>
      <c r="P36" s="199" t="s">
        <v>142</v>
      </c>
    </row>
    <row r="37" spans="1:16" s="12" customFormat="1" ht="18" customHeight="1">
      <c r="A37" s="327"/>
      <c r="B37" s="241"/>
      <c r="C37" s="325"/>
      <c r="D37" s="315"/>
      <c r="E37" s="315"/>
      <c r="F37" s="331"/>
      <c r="G37" s="332"/>
      <c r="H37" s="315"/>
      <c r="I37" s="321"/>
      <c r="J37" s="322"/>
      <c r="K37" s="323"/>
      <c r="L37" s="325"/>
      <c r="M37" s="315"/>
      <c r="N37" s="321"/>
      <c r="O37" s="322"/>
      <c r="P37" s="315"/>
    </row>
    <row r="38" spans="1:16" s="12" customFormat="1" ht="27.75" customHeight="1">
      <c r="A38" s="29" t="s">
        <v>12</v>
      </c>
      <c r="B38" s="118" t="s">
        <v>123</v>
      </c>
      <c r="C38" s="87">
        <f>K38+L38+P38</f>
        <v>0</v>
      </c>
      <c r="D38" s="89" t="s">
        <v>142</v>
      </c>
      <c r="E38" s="82" t="s">
        <v>142</v>
      </c>
      <c r="F38" s="297" t="s">
        <v>142</v>
      </c>
      <c r="G38" s="268"/>
      <c r="H38" s="98" t="s">
        <v>142</v>
      </c>
      <c r="I38" s="199" t="s">
        <v>142</v>
      </c>
      <c r="J38" s="200"/>
      <c r="K38" s="157"/>
      <c r="L38" s="120">
        <f>M38+N38</f>
        <v>0</v>
      </c>
      <c r="M38" s="163"/>
      <c r="N38" s="267"/>
      <c r="O38" s="267"/>
      <c r="P38" s="160"/>
    </row>
    <row r="39" spans="1:16" s="12" customFormat="1" ht="36" customHeight="1">
      <c r="A39" s="29" t="s">
        <v>11</v>
      </c>
      <c r="B39" s="118" t="s">
        <v>124</v>
      </c>
      <c r="C39" s="87">
        <v>0</v>
      </c>
      <c r="D39" s="89" t="s">
        <v>142</v>
      </c>
      <c r="E39" s="82" t="s">
        <v>142</v>
      </c>
      <c r="F39" s="297" t="s">
        <v>142</v>
      </c>
      <c r="G39" s="268"/>
      <c r="H39" s="98" t="s">
        <v>142</v>
      </c>
      <c r="I39" s="199" t="s">
        <v>142</v>
      </c>
      <c r="J39" s="200"/>
      <c r="K39" s="169" t="s">
        <v>142</v>
      </c>
      <c r="L39" s="120">
        <v>0</v>
      </c>
      <c r="M39" s="170" t="s">
        <v>142</v>
      </c>
      <c r="N39" s="266" t="s">
        <v>142</v>
      </c>
      <c r="O39" s="266"/>
      <c r="P39" s="78" t="s">
        <v>142</v>
      </c>
    </row>
    <row r="40" spans="1:16" s="12" customFormat="1" ht="24" customHeight="1">
      <c r="A40" s="62" t="s">
        <v>122</v>
      </c>
      <c r="B40" s="118" t="s">
        <v>125</v>
      </c>
      <c r="C40" s="94">
        <f>K40+L40+P40</f>
        <v>2593.97</v>
      </c>
      <c r="D40" s="82" t="s">
        <v>142</v>
      </c>
      <c r="E40" s="82" t="s">
        <v>142</v>
      </c>
      <c r="F40" s="297" t="s">
        <v>142</v>
      </c>
      <c r="G40" s="268"/>
      <c r="H40" s="91" t="s">
        <v>142</v>
      </c>
      <c r="I40" s="199" t="s">
        <v>142</v>
      </c>
      <c r="J40" s="200"/>
      <c r="K40" s="157"/>
      <c r="L40" s="121">
        <f>M40+N40</f>
        <v>2593.97</v>
      </c>
      <c r="M40" s="164"/>
      <c r="N40" s="267">
        <v>2593.97</v>
      </c>
      <c r="O40" s="267"/>
      <c r="P40" s="165"/>
    </row>
    <row r="41" spans="1:16" s="12" customFormat="1" ht="24" customHeight="1">
      <c r="A41" s="62" t="s">
        <v>126</v>
      </c>
      <c r="B41" s="118" t="s">
        <v>14</v>
      </c>
      <c r="C41" s="87">
        <f>C42+C43</f>
        <v>0</v>
      </c>
      <c r="D41" s="74">
        <v>0</v>
      </c>
      <c r="E41" s="87">
        <v>0</v>
      </c>
      <c r="F41" s="234">
        <v>0</v>
      </c>
      <c r="G41" s="234"/>
      <c r="H41" s="112">
        <v>0</v>
      </c>
      <c r="I41" s="198">
        <v>0</v>
      </c>
      <c r="J41" s="196"/>
      <c r="K41" s="111">
        <f>K43</f>
        <v>0</v>
      </c>
      <c r="L41" s="120">
        <f>M41+N41</f>
        <v>0</v>
      </c>
      <c r="M41" s="74">
        <f>M43</f>
        <v>0</v>
      </c>
      <c r="N41" s="198">
        <f>N43</f>
        <v>0</v>
      </c>
      <c r="O41" s="198"/>
      <c r="P41" s="87">
        <f>P43</f>
        <v>0</v>
      </c>
    </row>
    <row r="42" spans="1:16" s="12" customFormat="1" ht="45.75" customHeight="1">
      <c r="A42" s="60" t="s">
        <v>127</v>
      </c>
      <c r="B42" s="118" t="s">
        <v>72</v>
      </c>
      <c r="C42" s="93">
        <v>0</v>
      </c>
      <c r="D42" s="102" t="s">
        <v>142</v>
      </c>
      <c r="E42" s="75" t="s">
        <v>142</v>
      </c>
      <c r="F42" s="297" t="s">
        <v>142</v>
      </c>
      <c r="G42" s="268"/>
      <c r="H42" s="103" t="s">
        <v>142</v>
      </c>
      <c r="I42" s="221" t="s">
        <v>142</v>
      </c>
      <c r="J42" s="224"/>
      <c r="K42" s="132" t="s">
        <v>142</v>
      </c>
      <c r="L42" s="103" t="s">
        <v>142</v>
      </c>
      <c r="M42" s="81" t="s">
        <v>142</v>
      </c>
      <c r="N42" s="221" t="s">
        <v>142</v>
      </c>
      <c r="O42" s="222"/>
      <c r="P42" s="81" t="s">
        <v>142</v>
      </c>
    </row>
    <row r="43" spans="1:16" s="12" customFormat="1" ht="28.5" customHeight="1">
      <c r="A43" s="60" t="s">
        <v>128</v>
      </c>
      <c r="B43" s="118" t="s">
        <v>55</v>
      </c>
      <c r="C43" s="93">
        <f>K43+L43+P43</f>
        <v>0</v>
      </c>
      <c r="D43" s="102" t="s">
        <v>142</v>
      </c>
      <c r="E43" s="78" t="s">
        <v>142</v>
      </c>
      <c r="F43" s="172" t="s">
        <v>142</v>
      </c>
      <c r="G43" s="177"/>
      <c r="H43" s="103" t="s">
        <v>142</v>
      </c>
      <c r="I43" s="293" t="s">
        <v>142</v>
      </c>
      <c r="J43" s="316"/>
      <c r="K43" s="157"/>
      <c r="L43" s="85">
        <f>M43+N43</f>
        <v>0</v>
      </c>
      <c r="M43" s="158"/>
      <c r="N43" s="317"/>
      <c r="O43" s="318"/>
      <c r="P43" s="158"/>
    </row>
    <row r="44" spans="1:16" s="12" customFormat="1" ht="36.75" customHeight="1">
      <c r="A44" s="32" t="s">
        <v>59</v>
      </c>
      <c r="B44" s="113" t="s">
        <v>65</v>
      </c>
      <c r="C44" s="87">
        <f>K44+L44+P44</f>
        <v>5255.5</v>
      </c>
      <c r="D44" s="89" t="s">
        <v>142</v>
      </c>
      <c r="E44" s="82" t="s">
        <v>142</v>
      </c>
      <c r="F44" s="297" t="s">
        <v>142</v>
      </c>
      <c r="G44" s="268"/>
      <c r="H44" s="99" t="s">
        <v>142</v>
      </c>
      <c r="I44" s="193" t="s">
        <v>142</v>
      </c>
      <c r="J44" s="223"/>
      <c r="K44" s="166"/>
      <c r="L44" s="86">
        <f>M44+N44</f>
        <v>5255.5</v>
      </c>
      <c r="M44" s="160">
        <v>5255.5</v>
      </c>
      <c r="N44" s="204"/>
      <c r="O44" s="204"/>
      <c r="P44" s="160"/>
    </row>
    <row r="45" spans="1:16" s="12" customFormat="1" ht="52.5" customHeight="1">
      <c r="A45" s="63" t="s">
        <v>2</v>
      </c>
      <c r="B45" s="113" t="s">
        <v>44</v>
      </c>
      <c r="C45" s="87">
        <f>K45+L45+P45</f>
        <v>0</v>
      </c>
      <c r="D45" s="89" t="s">
        <v>142</v>
      </c>
      <c r="E45" s="78" t="s">
        <v>142</v>
      </c>
      <c r="F45" s="309" t="s">
        <v>142</v>
      </c>
      <c r="G45" s="268"/>
      <c r="H45" s="99" t="s">
        <v>142</v>
      </c>
      <c r="I45" s="193" t="s">
        <v>142</v>
      </c>
      <c r="J45" s="194"/>
      <c r="K45" s="162"/>
      <c r="L45" s="86">
        <f>M45+N45</f>
        <v>0</v>
      </c>
      <c r="M45" s="160"/>
      <c r="N45" s="204"/>
      <c r="O45" s="204"/>
      <c r="P45" s="160"/>
    </row>
    <row r="46" spans="1:16" s="12" customFormat="1" ht="64.5" customHeight="1">
      <c r="A46" s="64" t="s">
        <v>129</v>
      </c>
      <c r="B46" s="113" t="s">
        <v>22</v>
      </c>
      <c r="C46" s="93">
        <f>C48+C49+C50+C51</f>
        <v>0</v>
      </c>
      <c r="D46" s="108">
        <v>0</v>
      </c>
      <c r="E46" s="124">
        <v>0</v>
      </c>
      <c r="F46" s="234">
        <v>0</v>
      </c>
      <c r="G46" s="234"/>
      <c r="H46" s="105">
        <v>0</v>
      </c>
      <c r="I46" s="262">
        <v>0</v>
      </c>
      <c r="J46" s="263"/>
      <c r="K46" s="88">
        <f>K50+K49</f>
        <v>0</v>
      </c>
      <c r="L46" s="85">
        <f>M46+N46</f>
        <v>0</v>
      </c>
      <c r="M46" s="108">
        <f>M49+M50</f>
        <v>0</v>
      </c>
      <c r="N46" s="262">
        <f>N49+N50</f>
        <v>0</v>
      </c>
      <c r="O46" s="262"/>
      <c r="P46" s="152">
        <f>SUM(P49:P50)</f>
        <v>0</v>
      </c>
    </row>
    <row r="47" spans="1:16" s="12" customFormat="1" ht="21" customHeight="1">
      <c r="A47" s="64" t="s">
        <v>30</v>
      </c>
      <c r="B47" s="119"/>
      <c r="C47" s="122"/>
      <c r="D47" s="123"/>
      <c r="E47" s="123"/>
      <c r="F47" s="125"/>
      <c r="G47" s="126"/>
      <c r="H47" s="127"/>
      <c r="I47" s="264"/>
      <c r="J47" s="265"/>
      <c r="K47" s="88"/>
      <c r="L47" s="127"/>
      <c r="M47" s="122"/>
      <c r="N47" s="264"/>
      <c r="O47" s="264"/>
      <c r="P47" s="122"/>
    </row>
    <row r="48" spans="1:16" s="12" customFormat="1" ht="54" customHeight="1">
      <c r="A48" s="65" t="s">
        <v>130</v>
      </c>
      <c r="B48" s="115" t="s">
        <v>78</v>
      </c>
      <c r="C48" s="93">
        <v>0</v>
      </c>
      <c r="D48" s="102" t="s">
        <v>142</v>
      </c>
      <c r="E48" s="75" t="s">
        <v>142</v>
      </c>
      <c r="F48" s="310" t="s">
        <v>142</v>
      </c>
      <c r="G48" s="311"/>
      <c r="H48" s="103" t="s">
        <v>142</v>
      </c>
      <c r="I48" s="220" t="s">
        <v>142</v>
      </c>
      <c r="J48" s="192"/>
      <c r="K48" s="129" t="s">
        <v>142</v>
      </c>
      <c r="L48" s="105" t="str">
        <f>N48</f>
        <v>х</v>
      </c>
      <c r="M48" s="81" t="s">
        <v>142</v>
      </c>
      <c r="N48" s="185" t="s">
        <v>142</v>
      </c>
      <c r="O48" s="186"/>
      <c r="P48" s="81" t="s">
        <v>143</v>
      </c>
    </row>
    <row r="49" spans="1:16" s="12" customFormat="1" ht="45.75" customHeight="1">
      <c r="A49" s="60" t="s">
        <v>131</v>
      </c>
      <c r="B49" s="118" t="s">
        <v>61</v>
      </c>
      <c r="C49" s="87">
        <f>K49+L49+P49</f>
        <v>0</v>
      </c>
      <c r="D49" s="89" t="s">
        <v>142</v>
      </c>
      <c r="E49" s="82" t="s">
        <v>142</v>
      </c>
      <c r="F49" s="297" t="s">
        <v>142</v>
      </c>
      <c r="G49" s="268"/>
      <c r="H49" s="99" t="s">
        <v>142</v>
      </c>
      <c r="I49" s="172" t="s">
        <v>142</v>
      </c>
      <c r="J49" s="173"/>
      <c r="K49" s="159"/>
      <c r="L49" s="86">
        <f>M49+N49</f>
        <v>0</v>
      </c>
      <c r="M49" s="160"/>
      <c r="N49" s="187"/>
      <c r="O49" s="188"/>
      <c r="P49" s="160"/>
    </row>
    <row r="50" spans="1:16" s="12" customFormat="1" ht="46.5" customHeight="1">
      <c r="A50" s="60" t="s">
        <v>132</v>
      </c>
      <c r="B50" s="118" t="s">
        <v>38</v>
      </c>
      <c r="C50" s="87">
        <f>K50+L50+P50</f>
        <v>0</v>
      </c>
      <c r="D50" s="89" t="s">
        <v>142</v>
      </c>
      <c r="E50" s="82" t="s">
        <v>142</v>
      </c>
      <c r="F50" s="297" t="s">
        <v>142</v>
      </c>
      <c r="G50" s="268"/>
      <c r="H50" s="99" t="s">
        <v>142</v>
      </c>
      <c r="I50" s="172" t="s">
        <v>142</v>
      </c>
      <c r="J50" s="173"/>
      <c r="K50" s="159"/>
      <c r="L50" s="86">
        <f>M50+N50</f>
        <v>0</v>
      </c>
      <c r="M50" s="160"/>
      <c r="N50" s="187"/>
      <c r="O50" s="188"/>
      <c r="P50" s="160"/>
    </row>
    <row r="51" spans="1:16" s="12" customFormat="1" ht="36" customHeight="1">
      <c r="A51" s="60" t="s">
        <v>133</v>
      </c>
      <c r="B51" s="118" t="s">
        <v>23</v>
      </c>
      <c r="C51" s="87">
        <v>0</v>
      </c>
      <c r="D51" s="89" t="s">
        <v>142</v>
      </c>
      <c r="E51" s="89" t="s">
        <v>142</v>
      </c>
      <c r="F51" s="178" t="s">
        <v>142</v>
      </c>
      <c r="G51" s="201"/>
      <c r="H51" s="99" t="s">
        <v>142</v>
      </c>
      <c r="I51" s="172" t="s">
        <v>142</v>
      </c>
      <c r="J51" s="173"/>
      <c r="K51" s="171" t="s">
        <v>142</v>
      </c>
      <c r="L51" s="86">
        <v>0</v>
      </c>
      <c r="M51" s="128" t="s">
        <v>142</v>
      </c>
      <c r="N51" s="219" t="s">
        <v>142</v>
      </c>
      <c r="O51" s="173"/>
      <c r="P51" s="171" t="s">
        <v>142</v>
      </c>
    </row>
    <row r="52" spans="1:16" s="12" customFormat="1" ht="69.75" customHeight="1">
      <c r="A52" s="30" t="s">
        <v>18</v>
      </c>
      <c r="B52" s="113" t="s">
        <v>33</v>
      </c>
      <c r="C52" s="136">
        <f>C54+C55+C56+C57</f>
        <v>35194.12</v>
      </c>
      <c r="D52" s="74">
        <v>0</v>
      </c>
      <c r="E52" s="142">
        <v>0</v>
      </c>
      <c r="F52" s="234">
        <v>0</v>
      </c>
      <c r="G52" s="234"/>
      <c r="H52" s="137">
        <v>0</v>
      </c>
      <c r="I52" s="215">
        <v>0</v>
      </c>
      <c r="J52" s="216"/>
      <c r="K52" s="88">
        <f>K55+K56+K57</f>
        <v>0</v>
      </c>
      <c r="L52" s="137">
        <f>L54+L55+L56+L57</f>
        <v>12394.119999999999</v>
      </c>
      <c r="M52" s="136">
        <f>M55+M56+M57</f>
        <v>12394.119999999999</v>
      </c>
      <c r="N52" s="215">
        <f>N54+N55+N56+N57</f>
        <v>0</v>
      </c>
      <c r="O52" s="269"/>
      <c r="P52" s="136">
        <f>P54+P55+P56+P57</f>
        <v>22800</v>
      </c>
    </row>
    <row r="53" spans="1:16" s="12" customFormat="1" ht="17.25" customHeight="1">
      <c r="A53" s="30" t="s">
        <v>30</v>
      </c>
      <c r="B53" s="119"/>
      <c r="C53" s="45"/>
      <c r="D53" s="46"/>
      <c r="E53" s="46"/>
      <c r="F53" s="43"/>
      <c r="G53" s="44"/>
      <c r="H53" s="47"/>
      <c r="I53" s="189"/>
      <c r="J53" s="190"/>
      <c r="K53" s="41"/>
      <c r="L53" s="47"/>
      <c r="M53" s="45"/>
      <c r="N53" s="184"/>
      <c r="O53" s="184"/>
      <c r="P53" s="143"/>
    </row>
    <row r="54" spans="1:16" s="12" customFormat="1" ht="36.75" customHeight="1">
      <c r="A54" s="33" t="s">
        <v>66</v>
      </c>
      <c r="B54" s="115" t="s">
        <v>53</v>
      </c>
      <c r="C54" s="146">
        <f>L54+P54</f>
        <v>0</v>
      </c>
      <c r="D54" s="133" t="s">
        <v>142</v>
      </c>
      <c r="E54" s="144" t="s">
        <v>142</v>
      </c>
      <c r="F54" s="311" t="s">
        <v>142</v>
      </c>
      <c r="G54" s="311"/>
      <c r="H54" s="134" t="s">
        <v>142</v>
      </c>
      <c r="I54" s="270" t="s">
        <v>142</v>
      </c>
      <c r="J54" s="191"/>
      <c r="K54" s="145" t="s">
        <v>142</v>
      </c>
      <c r="L54" s="85">
        <f>N54</f>
        <v>0</v>
      </c>
      <c r="M54" s="133" t="s">
        <v>142</v>
      </c>
      <c r="N54" s="279"/>
      <c r="O54" s="280"/>
      <c r="P54" s="158"/>
    </row>
    <row r="55" spans="1:16" s="12" customFormat="1" ht="33.75" customHeight="1">
      <c r="A55" s="30" t="s">
        <v>58</v>
      </c>
      <c r="B55" s="113" t="s">
        <v>71</v>
      </c>
      <c r="C55" s="136">
        <f>K55+L55+P55</f>
        <v>28250</v>
      </c>
      <c r="D55" s="130" t="s">
        <v>142</v>
      </c>
      <c r="E55" s="135" t="s">
        <v>142</v>
      </c>
      <c r="F55" s="268" t="s">
        <v>142</v>
      </c>
      <c r="G55" s="268"/>
      <c r="H55" s="131" t="s">
        <v>142</v>
      </c>
      <c r="I55" s="191" t="s">
        <v>142</v>
      </c>
      <c r="J55" s="192"/>
      <c r="K55" s="166"/>
      <c r="L55" s="137">
        <f aca="true" t="shared" si="0" ref="L55:L60">M55+N55</f>
        <v>6250</v>
      </c>
      <c r="M55" s="163">
        <v>6250</v>
      </c>
      <c r="N55" s="197"/>
      <c r="O55" s="197"/>
      <c r="P55" s="160">
        <v>22000</v>
      </c>
    </row>
    <row r="56" spans="1:16" s="12" customFormat="1" ht="60.75" customHeight="1">
      <c r="A56" s="60" t="s">
        <v>134</v>
      </c>
      <c r="B56" s="113" t="s">
        <v>15</v>
      </c>
      <c r="C56" s="94">
        <f>K56+L56+P56</f>
        <v>800</v>
      </c>
      <c r="D56" s="135" t="s">
        <v>142</v>
      </c>
      <c r="E56" s="135" t="s">
        <v>142</v>
      </c>
      <c r="F56" s="268" t="s">
        <v>142</v>
      </c>
      <c r="G56" s="268"/>
      <c r="H56" s="147" t="s">
        <v>142</v>
      </c>
      <c r="I56" s="217" t="s">
        <v>142</v>
      </c>
      <c r="J56" s="218"/>
      <c r="K56" s="166"/>
      <c r="L56" s="148">
        <f t="shared" si="0"/>
        <v>0</v>
      </c>
      <c r="M56" s="164"/>
      <c r="N56" s="197"/>
      <c r="O56" s="197"/>
      <c r="P56" s="165">
        <v>800</v>
      </c>
    </row>
    <row r="57" spans="1:16" s="12" customFormat="1" ht="54" customHeight="1">
      <c r="A57" s="33" t="s">
        <v>93</v>
      </c>
      <c r="B57" s="113" t="s">
        <v>32</v>
      </c>
      <c r="C57" s="136">
        <f>K57+L57+P57</f>
        <v>6144.12</v>
      </c>
      <c r="D57" s="130" t="s">
        <v>142</v>
      </c>
      <c r="E57" s="135" t="s">
        <v>142</v>
      </c>
      <c r="F57" s="268" t="s">
        <v>142</v>
      </c>
      <c r="G57" s="268"/>
      <c r="H57" s="131" t="s">
        <v>142</v>
      </c>
      <c r="I57" s="201" t="s">
        <v>142</v>
      </c>
      <c r="J57" s="214"/>
      <c r="K57" s="166"/>
      <c r="L57" s="137">
        <f t="shared" si="0"/>
        <v>6144.12</v>
      </c>
      <c r="M57" s="160">
        <v>6144.12</v>
      </c>
      <c r="N57" s="187"/>
      <c r="O57" s="202"/>
      <c r="P57" s="160"/>
    </row>
    <row r="58" spans="1:16" s="12" customFormat="1" ht="33.75" customHeight="1">
      <c r="A58" s="29" t="s">
        <v>94</v>
      </c>
      <c r="B58" s="113" t="s">
        <v>47</v>
      </c>
      <c r="C58" s="136">
        <f>K58+L58</f>
        <v>0</v>
      </c>
      <c r="D58" s="130" t="s">
        <v>142</v>
      </c>
      <c r="E58" s="135" t="s">
        <v>142</v>
      </c>
      <c r="F58" s="268" t="s">
        <v>142</v>
      </c>
      <c r="G58" s="268"/>
      <c r="H58" s="131" t="s">
        <v>142</v>
      </c>
      <c r="I58" s="201" t="s">
        <v>142</v>
      </c>
      <c r="J58" s="214"/>
      <c r="K58" s="166"/>
      <c r="L58" s="137">
        <f t="shared" si="0"/>
        <v>0</v>
      </c>
      <c r="M58" s="160"/>
      <c r="N58" s="187"/>
      <c r="O58" s="202"/>
      <c r="P58" s="128" t="s">
        <v>142</v>
      </c>
    </row>
    <row r="59" spans="1:16" s="13" customFormat="1" ht="51.75" customHeight="1">
      <c r="A59" s="28" t="s">
        <v>95</v>
      </c>
      <c r="B59" s="113" t="s">
        <v>63</v>
      </c>
      <c r="C59" s="136">
        <f>K59+L59</f>
        <v>0</v>
      </c>
      <c r="D59" s="130" t="s">
        <v>142</v>
      </c>
      <c r="E59" s="138" t="s">
        <v>142</v>
      </c>
      <c r="F59" s="308" t="s">
        <v>142</v>
      </c>
      <c r="G59" s="268"/>
      <c r="H59" s="131" t="s">
        <v>142</v>
      </c>
      <c r="I59" s="201" t="s">
        <v>142</v>
      </c>
      <c r="J59" s="214"/>
      <c r="K59" s="166"/>
      <c r="L59" s="137">
        <f t="shared" si="0"/>
        <v>0</v>
      </c>
      <c r="M59" s="160"/>
      <c r="N59" s="187"/>
      <c r="O59" s="202"/>
      <c r="P59" s="128" t="s">
        <v>142</v>
      </c>
    </row>
    <row r="60" spans="1:16" s="13" customFormat="1" ht="51.75" customHeight="1">
      <c r="A60" s="29" t="s">
        <v>96</v>
      </c>
      <c r="B60" s="113" t="s">
        <v>77</v>
      </c>
      <c r="C60" s="100">
        <f>C23+C28+C29+C30+C34+C41+C44+C45+C52+C58+C59</f>
        <v>300000</v>
      </c>
      <c r="D60" s="74">
        <v>0</v>
      </c>
      <c r="E60" s="140">
        <v>0</v>
      </c>
      <c r="F60" s="234">
        <v>0</v>
      </c>
      <c r="G60" s="234"/>
      <c r="H60" s="86">
        <v>0</v>
      </c>
      <c r="I60" s="212">
        <v>0</v>
      </c>
      <c r="J60" s="213"/>
      <c r="K60" s="111">
        <f>K23+K30+K34+K41+K44+K45+K46+K52+K58+K59</f>
        <v>0</v>
      </c>
      <c r="L60" s="86">
        <f t="shared" si="0"/>
        <v>85198.99</v>
      </c>
      <c r="M60" s="74">
        <f>M23+M30+M34+M41+M44+M45+M46+M52+M58+M59</f>
        <v>67164.02</v>
      </c>
      <c r="N60" s="234">
        <f>N23+N30+N34+N41+N44+N45+N46+N52+N58+N59</f>
        <v>18034.97</v>
      </c>
      <c r="O60" s="234"/>
      <c r="P60" s="100">
        <f>P23+P30+P34+P41+P44+P45+P46+P52</f>
        <v>214801.01</v>
      </c>
    </row>
    <row r="61" spans="1:16" s="13" customFormat="1" ht="58.5" customHeight="1">
      <c r="A61" s="30" t="s">
        <v>97</v>
      </c>
      <c r="B61" s="52" t="s">
        <v>54</v>
      </c>
      <c r="C61" s="155">
        <f>K61+L61+P61</f>
        <v>300000</v>
      </c>
      <c r="D61" s="76" t="s">
        <v>142</v>
      </c>
      <c r="E61" s="79" t="s">
        <v>142</v>
      </c>
      <c r="F61" s="268" t="s">
        <v>142</v>
      </c>
      <c r="G61" s="268"/>
      <c r="H61" s="77" t="s">
        <v>142</v>
      </c>
      <c r="I61" s="176" t="s">
        <v>142</v>
      </c>
      <c r="J61" s="211"/>
      <c r="K61" s="167"/>
      <c r="L61" s="168">
        <v>85198.99</v>
      </c>
      <c r="M61" s="76" t="s">
        <v>142</v>
      </c>
      <c r="N61" s="268" t="s">
        <v>142</v>
      </c>
      <c r="O61" s="268"/>
      <c r="P61" s="160">
        <v>214801.01</v>
      </c>
    </row>
    <row r="62" spans="1:16" s="13" customFormat="1" ht="61.5" customHeight="1">
      <c r="A62" s="60" t="s">
        <v>135</v>
      </c>
      <c r="B62" s="52" t="s">
        <v>19</v>
      </c>
      <c r="C62" s="139">
        <v>0</v>
      </c>
      <c r="D62" s="89" t="s">
        <v>142</v>
      </c>
      <c r="E62" s="89" t="s">
        <v>142</v>
      </c>
      <c r="F62" s="178" t="s">
        <v>142</v>
      </c>
      <c r="G62" s="201"/>
      <c r="H62" s="99" t="s">
        <v>142</v>
      </c>
      <c r="I62" s="172" t="s">
        <v>142</v>
      </c>
      <c r="J62" s="211"/>
      <c r="K62" s="107" t="s">
        <v>142</v>
      </c>
      <c r="L62" s="99" t="s">
        <v>142</v>
      </c>
      <c r="M62" s="89" t="s">
        <v>142</v>
      </c>
      <c r="N62" s="178" t="s">
        <v>142</v>
      </c>
      <c r="O62" s="201"/>
      <c r="P62" s="96" t="s">
        <v>142</v>
      </c>
    </row>
    <row r="63" spans="1:16" s="14" customFormat="1" ht="15.75">
      <c r="A63" s="66" t="s">
        <v>136</v>
      </c>
      <c r="B63" s="18"/>
      <c r="C63" s="20"/>
      <c r="D63" s="18"/>
      <c r="E63" s="18"/>
      <c r="F63" s="18"/>
      <c r="G63" s="18"/>
      <c r="H63" s="18"/>
      <c r="I63" s="18"/>
      <c r="J63" s="18"/>
      <c r="L63" s="18"/>
      <c r="M63" s="18"/>
      <c r="N63" s="18"/>
      <c r="O63" s="18"/>
      <c r="P63" s="18"/>
    </row>
    <row r="64" spans="1:16" s="14" customFormat="1" ht="15.75">
      <c r="A64" s="66" t="s">
        <v>137</v>
      </c>
      <c r="B64" s="18"/>
      <c r="C64" s="20"/>
      <c r="D64" s="18"/>
      <c r="E64" s="18"/>
      <c r="F64" s="18"/>
      <c r="G64" s="18"/>
      <c r="H64" s="18"/>
      <c r="I64" s="18"/>
      <c r="J64" s="18"/>
      <c r="L64" s="18"/>
      <c r="M64" s="18"/>
      <c r="N64" s="18"/>
      <c r="O64" s="18"/>
      <c r="P64" s="18"/>
    </row>
    <row r="65" spans="1:16" s="14" customFormat="1" ht="15.75">
      <c r="A65" s="66" t="s">
        <v>138</v>
      </c>
      <c r="B65" s="18"/>
      <c r="C65" s="20"/>
      <c r="D65" s="18"/>
      <c r="E65" s="18"/>
      <c r="F65" s="18"/>
      <c r="G65" s="18"/>
      <c r="H65" s="18"/>
      <c r="I65" s="18"/>
      <c r="J65" s="18"/>
      <c r="L65" s="18"/>
      <c r="M65" s="18"/>
      <c r="N65" s="18"/>
      <c r="O65" s="18"/>
      <c r="P65" s="18"/>
    </row>
    <row r="66" spans="1:3" s="14" customFormat="1" ht="13.5" customHeight="1">
      <c r="A66" s="18"/>
      <c r="B66" s="18"/>
      <c r="C66" s="19"/>
    </row>
    <row r="67" spans="1:16" s="12" customFormat="1" ht="21.75" customHeight="1">
      <c r="A67" s="15" t="s">
        <v>43</v>
      </c>
      <c r="B67" s="314" t="s">
        <v>149</v>
      </c>
      <c r="C67" s="314"/>
      <c r="D67" s="314"/>
      <c r="E67" s="314"/>
      <c r="F67" s="314"/>
      <c r="G67" s="314"/>
      <c r="H67" s="314"/>
      <c r="I67" s="21"/>
      <c r="J67" s="21"/>
      <c r="N67" s="203" t="s">
        <v>146</v>
      </c>
      <c r="O67" s="203"/>
      <c r="P67" s="203"/>
    </row>
    <row r="68" spans="2:16" s="11" customFormat="1" ht="39" customHeight="1">
      <c r="B68" s="303" t="s">
        <v>109</v>
      </c>
      <c r="C68" s="312"/>
      <c r="D68" s="312"/>
      <c r="E68" s="312"/>
      <c r="F68" s="312"/>
      <c r="G68" s="312"/>
      <c r="H68" s="312"/>
      <c r="I68" s="26"/>
      <c r="J68" s="40" t="s">
        <v>37</v>
      </c>
      <c r="L68" s="40"/>
      <c r="N68" s="181" t="s">
        <v>24</v>
      </c>
      <c r="O68" s="181"/>
      <c r="P68" s="181"/>
    </row>
    <row r="69" spans="2:16" s="11" customFormat="1" ht="18.75" customHeight="1">
      <c r="B69" s="333" t="s">
        <v>0</v>
      </c>
      <c r="C69" s="333"/>
      <c r="D69" s="333"/>
      <c r="E69" s="333"/>
      <c r="F69" s="333"/>
      <c r="G69" s="333"/>
      <c r="H69" s="333"/>
      <c r="I69" s="26"/>
      <c r="J69" s="26"/>
      <c r="L69" s="26"/>
      <c r="N69" s="2"/>
      <c r="O69" s="2"/>
      <c r="P69" s="2"/>
    </row>
    <row r="70" spans="2:16" s="11" customFormat="1" ht="24.75" customHeight="1">
      <c r="B70" s="303" t="s">
        <v>106</v>
      </c>
      <c r="C70" s="312"/>
      <c r="D70" s="312"/>
      <c r="E70" s="312"/>
      <c r="F70" s="312"/>
      <c r="G70" s="312"/>
      <c r="H70" s="312"/>
      <c r="I70" s="182" t="s">
        <v>40</v>
      </c>
      <c r="J70" s="183"/>
      <c r="L70" s="2"/>
      <c r="N70" s="26"/>
      <c r="O70" s="26"/>
      <c r="P70" s="26"/>
    </row>
    <row r="71" spans="1:16" s="8" customFormat="1" ht="18.75" customHeight="1">
      <c r="A71" s="15" t="s">
        <v>64</v>
      </c>
      <c r="B71" s="314" t="s">
        <v>149</v>
      </c>
      <c r="C71" s="314"/>
      <c r="D71" s="314"/>
      <c r="E71" s="314"/>
      <c r="F71" s="314"/>
      <c r="G71" s="314"/>
      <c r="H71" s="314"/>
      <c r="L71" s="48"/>
      <c r="N71" s="203" t="s">
        <v>145</v>
      </c>
      <c r="O71" s="203"/>
      <c r="P71" s="203"/>
    </row>
    <row r="72" spans="2:16" s="11" customFormat="1" ht="25.5" customHeight="1">
      <c r="B72" s="303" t="s">
        <v>109</v>
      </c>
      <c r="C72" s="312"/>
      <c r="D72" s="312"/>
      <c r="E72" s="312"/>
      <c r="F72" s="312"/>
      <c r="G72" s="312"/>
      <c r="H72" s="312"/>
      <c r="I72" s="26"/>
      <c r="J72" s="40" t="s">
        <v>37</v>
      </c>
      <c r="L72" s="40"/>
      <c r="N72" s="181" t="s">
        <v>24</v>
      </c>
      <c r="O72" s="181"/>
      <c r="P72" s="181"/>
    </row>
    <row r="73" spans="2:16" s="11" customFormat="1" ht="19.5" customHeight="1">
      <c r="B73" s="313" t="s">
        <v>0</v>
      </c>
      <c r="C73" s="313"/>
      <c r="D73" s="313"/>
      <c r="E73" s="313"/>
      <c r="F73" s="313"/>
      <c r="G73" s="313"/>
      <c r="H73" s="313"/>
      <c r="I73" s="67"/>
      <c r="J73" s="67"/>
      <c r="L73" s="67"/>
      <c r="N73" s="2"/>
      <c r="O73" s="2"/>
      <c r="P73" s="2"/>
    </row>
    <row r="74" spans="1:17" ht="24" customHeight="1">
      <c r="A74" s="70"/>
      <c r="B74" s="303" t="s">
        <v>105</v>
      </c>
      <c r="C74" s="304"/>
      <c r="D74" s="304"/>
      <c r="E74" s="304"/>
      <c r="F74" s="304"/>
      <c r="G74" s="304"/>
      <c r="H74" s="304"/>
      <c r="I74" s="70"/>
      <c r="J74" s="70"/>
      <c r="L74" s="70"/>
      <c r="M74" s="70"/>
      <c r="N74" s="70"/>
      <c r="O74" s="70"/>
      <c r="Q74" s="70"/>
    </row>
    <row r="75" spans="3:9" s="1" customFormat="1" ht="12.75">
      <c r="C75" s="70"/>
      <c r="D75" s="70"/>
      <c r="E75" s="70"/>
      <c r="F75" s="70"/>
      <c r="G75" s="70"/>
      <c r="H75" s="70"/>
      <c r="I75" s="70"/>
    </row>
    <row r="76" spans="3:17" s="1" customFormat="1" ht="18" customHeight="1">
      <c r="C76" s="70"/>
      <c r="D76" s="70"/>
      <c r="E76" s="70"/>
      <c r="F76" s="70"/>
      <c r="G76" s="70"/>
      <c r="H76" s="70"/>
      <c r="I76" s="70"/>
      <c r="J76" s="70"/>
      <c r="L76" s="70"/>
      <c r="M76" s="70"/>
      <c r="N76" s="70"/>
      <c r="O76" s="70"/>
      <c r="P76" s="5"/>
      <c r="Q76" s="70"/>
    </row>
    <row r="77" spans="1:17" ht="13.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  <c r="Q77" s="70"/>
    </row>
    <row r="78" spans="1:17" ht="12.75">
      <c r="A78" s="18" t="s">
        <v>98</v>
      </c>
      <c r="B78" s="70"/>
      <c r="C78" s="70"/>
      <c r="D78" s="70"/>
      <c r="E78" s="70"/>
      <c r="F78" s="70"/>
      <c r="G78" s="70"/>
      <c r="H78" s="70"/>
      <c r="I78" s="70"/>
      <c r="J78" s="70"/>
      <c r="L78" s="70"/>
      <c r="M78" s="70"/>
      <c r="N78" s="70"/>
      <c r="O78" s="70"/>
      <c r="Q78" s="70"/>
    </row>
    <row r="79" spans="1:17" ht="12.75">
      <c r="A79" s="37" t="s">
        <v>10</v>
      </c>
      <c r="B79" s="37"/>
      <c r="C79" s="70"/>
      <c r="D79" s="70"/>
      <c r="E79" s="70"/>
      <c r="F79" s="70"/>
      <c r="G79" s="70"/>
      <c r="H79" s="70"/>
      <c r="I79" s="70"/>
      <c r="J79" s="70"/>
      <c r="L79" s="70"/>
      <c r="M79" s="70"/>
      <c r="N79" s="70"/>
      <c r="O79" s="70"/>
      <c r="Q79" s="70"/>
    </row>
    <row r="80" spans="1:17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L80" s="70"/>
      <c r="M80" s="70"/>
      <c r="N80" s="70"/>
      <c r="O80" s="70"/>
      <c r="Q80" s="70"/>
    </row>
    <row r="81" spans="1:17" ht="12.75" customHeight="1">
      <c r="A81" s="301" t="s">
        <v>139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Q81" s="70"/>
    </row>
    <row r="82" spans="1:17" ht="12.75">
      <c r="A82" s="70"/>
      <c r="B82" s="301"/>
      <c r="C82" s="302"/>
      <c r="D82" s="302"/>
      <c r="E82" s="302"/>
      <c r="F82" s="302"/>
      <c r="G82" s="302"/>
      <c r="H82" s="302"/>
      <c r="I82" s="302"/>
      <c r="J82" s="70"/>
      <c r="L82" s="70"/>
      <c r="M82" s="70"/>
      <c r="N82" s="70"/>
      <c r="O82" s="70"/>
      <c r="Q82" s="70"/>
    </row>
    <row r="83" spans="1:15" ht="12.75">
      <c r="A83" s="70"/>
      <c r="B83" s="301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70"/>
      <c r="N83" s="70"/>
      <c r="O83" s="70"/>
    </row>
    <row r="85" spans="1:15" ht="12.75">
      <c r="A85" s="7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70"/>
      <c r="N85" s="70"/>
      <c r="O85" s="70"/>
    </row>
    <row r="86" spans="1:15" ht="12.75" customHeight="1">
      <c r="A86" s="7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70"/>
      <c r="N86" s="70"/>
      <c r="O86" s="70"/>
    </row>
  </sheetData>
  <sheetProtection password="CA50" sheet="1" objects="1" scenarios="1"/>
  <mergeCells count="221">
    <mergeCell ref="P36:P37"/>
    <mergeCell ref="F43:G43"/>
    <mergeCell ref="I43:J43"/>
    <mergeCell ref="N43:O43"/>
    <mergeCell ref="A81:O81"/>
    <mergeCell ref="H36:H37"/>
    <mergeCell ref="I36:J37"/>
    <mergeCell ref="K36:K37"/>
    <mergeCell ref="L36:L37"/>
    <mergeCell ref="M36:M37"/>
    <mergeCell ref="N36:O37"/>
    <mergeCell ref="A36:A37"/>
    <mergeCell ref="B36:B37"/>
    <mergeCell ref="C36:C37"/>
    <mergeCell ref="D36:D37"/>
    <mergeCell ref="E36:E37"/>
    <mergeCell ref="F36:G37"/>
    <mergeCell ref="B69:H69"/>
    <mergeCell ref="B70:H70"/>
    <mergeCell ref="B71:H71"/>
    <mergeCell ref="F51:G51"/>
    <mergeCell ref="F52:G52"/>
    <mergeCell ref="F54:G54"/>
    <mergeCell ref="F55:G55"/>
    <mergeCell ref="B82:I82"/>
    <mergeCell ref="B83:L83"/>
    <mergeCell ref="B74:H74"/>
    <mergeCell ref="J3:Q3"/>
    <mergeCell ref="J4:L5"/>
    <mergeCell ref="J6:L6"/>
    <mergeCell ref="J7:L7"/>
    <mergeCell ref="J8:L8"/>
    <mergeCell ref="I17:N17"/>
    <mergeCell ref="F58:G58"/>
    <mergeCell ref="F59:G59"/>
    <mergeCell ref="F60:G60"/>
    <mergeCell ref="F45:G45"/>
    <mergeCell ref="F46:G46"/>
    <mergeCell ref="F48:G48"/>
    <mergeCell ref="F57:G57"/>
    <mergeCell ref="F49:G49"/>
    <mergeCell ref="F50:G50"/>
    <mergeCell ref="F61:G61"/>
    <mergeCell ref="B72:H72"/>
    <mergeCell ref="B73:H73"/>
    <mergeCell ref="F62:G62"/>
    <mergeCell ref="B67:H67"/>
    <mergeCell ref="B68:H68"/>
    <mergeCell ref="F56:G56"/>
    <mergeCell ref="F35:G35"/>
    <mergeCell ref="F38:G38"/>
    <mergeCell ref="F39:G39"/>
    <mergeCell ref="F40:G40"/>
    <mergeCell ref="F22:G22"/>
    <mergeCell ref="F41:G41"/>
    <mergeCell ref="F42:G42"/>
    <mergeCell ref="F44:G44"/>
    <mergeCell ref="F28:G28"/>
    <mergeCell ref="F29:G29"/>
    <mergeCell ref="F30:G30"/>
    <mergeCell ref="F32:G32"/>
    <mergeCell ref="F33:G33"/>
    <mergeCell ref="F34:G34"/>
    <mergeCell ref="F26:G26"/>
    <mergeCell ref="F27:G27"/>
    <mergeCell ref="A14:F14"/>
    <mergeCell ref="A15:F15"/>
    <mergeCell ref="D19:J19"/>
    <mergeCell ref="J15:L15"/>
    <mergeCell ref="D18:P18"/>
    <mergeCell ref="A16:P16"/>
    <mergeCell ref="F23:G23"/>
    <mergeCell ref="F25:G25"/>
    <mergeCell ref="I22:J22"/>
    <mergeCell ref="N22:O22"/>
    <mergeCell ref="I23:J23"/>
    <mergeCell ref="N23:O23"/>
    <mergeCell ref="N54:O54"/>
    <mergeCell ref="N55:O55"/>
    <mergeCell ref="A10:F10"/>
    <mergeCell ref="A11:F11"/>
    <mergeCell ref="A12:F12"/>
    <mergeCell ref="K19:K21"/>
    <mergeCell ref="A3:F5"/>
    <mergeCell ref="A7:F7"/>
    <mergeCell ref="A8:F8"/>
    <mergeCell ref="A9:F9"/>
    <mergeCell ref="H7:I7"/>
    <mergeCell ref="A6:F6"/>
    <mergeCell ref="G3:G5"/>
    <mergeCell ref="J13:L13"/>
    <mergeCell ref="H14:I14"/>
    <mergeCell ref="H15:I15"/>
    <mergeCell ref="O15:P15"/>
    <mergeCell ref="O13:P13"/>
    <mergeCell ref="L20:L21"/>
    <mergeCell ref="I21:J21"/>
    <mergeCell ref="J14:L14"/>
    <mergeCell ref="J10:L10"/>
    <mergeCell ref="M15:N15"/>
    <mergeCell ref="H13:I13"/>
    <mergeCell ref="N60:O60"/>
    <mergeCell ref="N61:O61"/>
    <mergeCell ref="N47:O47"/>
    <mergeCell ref="N59:O59"/>
    <mergeCell ref="N52:O52"/>
    <mergeCell ref="N68:P68"/>
    <mergeCell ref="I54:J54"/>
    <mergeCell ref="Q4:Q5"/>
    <mergeCell ref="O8:P8"/>
    <mergeCell ref="O9:P9"/>
    <mergeCell ref="O10:P10"/>
    <mergeCell ref="O4:P5"/>
    <mergeCell ref="O6:P6"/>
    <mergeCell ref="N67:P67"/>
    <mergeCell ref="J11:L11"/>
    <mergeCell ref="H8:I8"/>
    <mergeCell ref="M10:N10"/>
    <mergeCell ref="M11:N11"/>
    <mergeCell ref="H9:I9"/>
    <mergeCell ref="H11:I11"/>
    <mergeCell ref="H12:I12"/>
    <mergeCell ref="J9:L9"/>
    <mergeCell ref="J12:L12"/>
    <mergeCell ref="N30:O30"/>
    <mergeCell ref="I46:J46"/>
    <mergeCell ref="I45:J45"/>
    <mergeCell ref="I47:J47"/>
    <mergeCell ref="N39:O39"/>
    <mergeCell ref="N40:O40"/>
    <mergeCell ref="N35:O35"/>
    <mergeCell ref="N31:O31"/>
    <mergeCell ref="N38:O38"/>
    <mergeCell ref="N46:O46"/>
    <mergeCell ref="N45:O45"/>
    <mergeCell ref="I35:J35"/>
    <mergeCell ref="H3:I5"/>
    <mergeCell ref="A2:Q2"/>
    <mergeCell ref="A18:A21"/>
    <mergeCell ref="D20:D21"/>
    <mergeCell ref="M20:O20"/>
    <mergeCell ref="N21:O21"/>
    <mergeCell ref="E20:E21"/>
    <mergeCell ref="H6:I6"/>
    <mergeCell ref="M9:N9"/>
    <mergeCell ref="B18:B21"/>
    <mergeCell ref="F21:G21"/>
    <mergeCell ref="F20:J20"/>
    <mergeCell ref="L19:O19"/>
    <mergeCell ref="C18:C21"/>
    <mergeCell ref="O14:P14"/>
    <mergeCell ref="O12:P12"/>
    <mergeCell ref="M14:N14"/>
    <mergeCell ref="M7:N7"/>
    <mergeCell ref="M12:N12"/>
    <mergeCell ref="M13:N13"/>
    <mergeCell ref="M8:N8"/>
    <mergeCell ref="H10:I10"/>
    <mergeCell ref="P19:P21"/>
    <mergeCell ref="A13:F13"/>
    <mergeCell ref="I27:J27"/>
    <mergeCell ref="N24:O24"/>
    <mergeCell ref="N25:O25"/>
    <mergeCell ref="N26:O26"/>
    <mergeCell ref="N32:O32"/>
    <mergeCell ref="N33:O33"/>
    <mergeCell ref="N34:O34"/>
    <mergeCell ref="I29:J29"/>
    <mergeCell ref="I24:J24"/>
    <mergeCell ref="I25:J25"/>
    <mergeCell ref="I26:J26"/>
    <mergeCell ref="I32:J32"/>
    <mergeCell ref="I30:J30"/>
    <mergeCell ref="M1:P1"/>
    <mergeCell ref="M6:N6"/>
    <mergeCell ref="M4:N5"/>
    <mergeCell ref="O7:P7"/>
    <mergeCell ref="O11:P11"/>
    <mergeCell ref="I62:J62"/>
    <mergeCell ref="I60:J60"/>
    <mergeCell ref="I61:J61"/>
    <mergeCell ref="I51:J51"/>
    <mergeCell ref="I58:J58"/>
    <mergeCell ref="I59:J59"/>
    <mergeCell ref="I52:J52"/>
    <mergeCell ref="I56:J56"/>
    <mergeCell ref="I57:J57"/>
    <mergeCell ref="I38:J38"/>
    <mergeCell ref="I39:J39"/>
    <mergeCell ref="N50:O50"/>
    <mergeCell ref="N51:O51"/>
    <mergeCell ref="I48:J48"/>
    <mergeCell ref="N41:O41"/>
    <mergeCell ref="N42:O42"/>
    <mergeCell ref="I44:J44"/>
    <mergeCell ref="I42:J42"/>
    <mergeCell ref="N27:O27"/>
    <mergeCell ref="I50:J50"/>
    <mergeCell ref="I31:J31"/>
    <mergeCell ref="N28:O28"/>
    <mergeCell ref="N29:O29"/>
    <mergeCell ref="I28:J28"/>
    <mergeCell ref="B85:L86"/>
    <mergeCell ref="N72:P72"/>
    <mergeCell ref="I70:J70"/>
    <mergeCell ref="N53:O53"/>
    <mergeCell ref="N48:O48"/>
    <mergeCell ref="N49:O49"/>
    <mergeCell ref="I53:J53"/>
    <mergeCell ref="I55:J55"/>
    <mergeCell ref="I49:J49"/>
    <mergeCell ref="I33:J33"/>
    <mergeCell ref="I34:J34"/>
    <mergeCell ref="N56:O56"/>
    <mergeCell ref="I41:J41"/>
    <mergeCell ref="I40:J40"/>
    <mergeCell ref="N62:O62"/>
    <mergeCell ref="N57:O57"/>
    <mergeCell ref="N71:P71"/>
    <mergeCell ref="N58:O58"/>
    <mergeCell ref="N44:O44"/>
  </mergeCells>
  <printOptions/>
  <pageMargins left="0.5905511811023623" right="0.5905511811023623" top="0.7874015748031497" bottom="0.5905511811023623" header="0.5" footer="0.5"/>
  <pageSetup firstPageNumber="2" useFirstPageNumber="1" fitToHeight="7" horizontalDpi="600" verticalDpi="600" orientation="landscape" paperSize="9" scale="65" r:id="rId1"/>
  <rowBreaks count="5" manualBreakCount="5">
    <brk id="15" max="255" man="1"/>
    <brk id="28" max="255" man="1"/>
    <brk id="41" max="255" man="1"/>
    <brk id="51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2">
      <selection activeCell="K7" sqref="K7:AB7"/>
    </sheetView>
  </sheetViews>
  <sheetFormatPr defaultColWidth="9.1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8" width="4.00390625" style="5" customWidth="1"/>
    <col min="9" max="9" width="3.625" style="5" customWidth="1"/>
    <col min="10" max="10" width="2.25390625" style="5" customWidth="1"/>
    <col min="11" max="11" width="4.25390625" style="5" customWidth="1"/>
    <col min="12" max="12" width="4.875" style="5" customWidth="1"/>
    <col min="13" max="13" width="4.25390625" style="5" customWidth="1"/>
    <col min="14" max="14" width="4.75390625" style="5" customWidth="1"/>
    <col min="15" max="15" width="5.125" style="5" customWidth="1"/>
    <col min="16" max="16" width="5.875" style="5" customWidth="1"/>
    <col min="17" max="17" width="4.125" style="5" customWidth="1"/>
    <col min="18" max="18" width="5.00390625" style="5" customWidth="1"/>
    <col min="19" max="19" width="2.00390625" style="5" customWidth="1"/>
    <col min="20" max="20" width="6.25390625" style="5" customWidth="1"/>
    <col min="21" max="21" width="4.00390625" style="5" customWidth="1"/>
    <col min="22" max="23" width="4.375" style="5" customWidth="1"/>
    <col min="24" max="24" width="6.00390625" style="5" customWidth="1"/>
    <col min="25" max="25" width="4.25390625" style="5" customWidth="1"/>
    <col min="26" max="27" width="4.875" style="5" customWidth="1"/>
    <col min="28" max="28" width="7.25390625" style="5" customWidth="1"/>
    <col min="29" max="29" width="4.75390625" style="5" customWidth="1"/>
    <col min="30" max="16384" width="9.125" style="5" customWidth="1"/>
  </cols>
  <sheetData>
    <row r="1" spans="16:29" s="70" customFormat="1" ht="27" customHeight="1">
      <c r="P1" s="341" t="s">
        <v>144</v>
      </c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6:29" ht="18.75" customHeight="1">
      <c r="P2" s="341" t="s">
        <v>110</v>
      </c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1:29" ht="90.75" customHeight="1">
      <c r="A3" s="7"/>
      <c r="K3" s="2"/>
      <c r="L3" s="2"/>
      <c r="M3" s="2"/>
      <c r="N3" s="2"/>
      <c r="O3" s="2"/>
      <c r="P3" s="343" t="s">
        <v>140</v>
      </c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</row>
    <row r="5" spans="16:29" ht="11.25" customHeight="1">
      <c r="P5" s="341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</row>
    <row r="6" spans="1:29" ht="75.75" customHeight="1">
      <c r="A6" s="344" t="s">
        <v>150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</row>
    <row r="7" spans="11:28" ht="15.75" customHeight="1">
      <c r="K7" s="334" t="s">
        <v>112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</row>
    <row r="8" spans="26:29" ht="12.75" customHeight="1">
      <c r="Z8" s="3"/>
      <c r="AA8" s="3"/>
      <c r="AB8" s="335" t="s">
        <v>4</v>
      </c>
      <c r="AC8" s="335"/>
    </row>
    <row r="9" spans="8:29" ht="21" customHeight="1"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Y9" s="17" t="s">
        <v>42</v>
      </c>
      <c r="Z9" s="16"/>
      <c r="AB9" s="349" t="s">
        <v>16</v>
      </c>
      <c r="AC9" s="349"/>
    </row>
    <row r="10" spans="1:29" ht="29.25" customHeight="1">
      <c r="A10" s="8"/>
      <c r="B10" s="8"/>
      <c r="C10" s="8"/>
      <c r="D10" s="8"/>
      <c r="E10" s="8"/>
      <c r="F10" s="8"/>
      <c r="G10" s="340" t="s">
        <v>60</v>
      </c>
      <c r="H10" s="340"/>
      <c r="I10" s="340"/>
      <c r="J10" s="340"/>
      <c r="K10" s="340"/>
      <c r="L10" s="350" t="s">
        <v>151</v>
      </c>
      <c r="M10" s="350"/>
      <c r="N10" s="350"/>
      <c r="O10" s="350"/>
      <c r="P10" s="350"/>
      <c r="Q10" s="350"/>
      <c r="R10" s="350"/>
      <c r="S10" s="350"/>
      <c r="T10" s="23">
        <v>2017</v>
      </c>
      <c r="U10" s="25" t="s">
        <v>34</v>
      </c>
      <c r="V10" s="23"/>
      <c r="W10" s="23"/>
      <c r="X10" s="3"/>
      <c r="Y10" s="337"/>
      <c r="Z10" s="337"/>
      <c r="AA10" s="337"/>
      <c r="AB10" s="338"/>
      <c r="AC10" s="338"/>
    </row>
    <row r="11" spans="1:29" ht="9.7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"/>
      <c r="Y11" s="337"/>
      <c r="Z11" s="337"/>
      <c r="AA11" s="337"/>
      <c r="AB11" s="338"/>
      <c r="AC11" s="338"/>
    </row>
    <row r="12" spans="1:29" s="8" customFormat="1" ht="36.75" customHeight="1">
      <c r="A12" s="182" t="s">
        <v>113</v>
      </c>
      <c r="B12" s="182"/>
      <c r="C12" s="182"/>
      <c r="D12" s="182"/>
      <c r="E12" s="182"/>
      <c r="F12" s="182"/>
      <c r="G12" s="182"/>
      <c r="H12" s="182"/>
      <c r="I12" s="182"/>
      <c r="J12" s="336" t="s">
        <v>147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7"/>
      <c r="Z12" s="337"/>
      <c r="AA12" s="337"/>
      <c r="AB12" s="339"/>
      <c r="AC12" s="339"/>
    </row>
    <row r="13" spans="10:29" s="8" customFormat="1" ht="27.75" customHeight="1">
      <c r="J13" s="351" t="s">
        <v>108</v>
      </c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AB13" s="347"/>
      <c r="AC13" s="347"/>
    </row>
    <row r="14" spans="1:29" s="8" customFormat="1" ht="26.25" customHeight="1">
      <c r="A14" s="356" t="s">
        <v>107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AB14" s="347"/>
      <c r="AC14" s="347"/>
    </row>
    <row r="15" spans="1:29" s="8" customFormat="1" ht="32.25" customHeight="1">
      <c r="A15" s="355" t="s">
        <v>114</v>
      </c>
      <c r="B15" s="355"/>
      <c r="C15" s="355"/>
      <c r="D15" s="355"/>
      <c r="E15" s="355"/>
      <c r="F15" s="355"/>
      <c r="G15" s="353"/>
      <c r="H15" s="346" t="s">
        <v>148</v>
      </c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B15" s="347"/>
      <c r="AC15" s="347"/>
    </row>
    <row r="16" spans="5:29" s="8" customFormat="1" ht="13.5" customHeight="1">
      <c r="E16" s="4"/>
      <c r="F16" s="4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AB16" s="348"/>
      <c r="AC16" s="348"/>
    </row>
    <row r="17" spans="1:30" s="8" customFormat="1" ht="17.25" customHeight="1">
      <c r="A17" s="353" t="s">
        <v>46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Y17" s="337" t="s">
        <v>21</v>
      </c>
      <c r="Z17" s="337"/>
      <c r="AA17" s="337"/>
      <c r="AB17" s="354">
        <v>383</v>
      </c>
      <c r="AC17" s="354"/>
      <c r="AD17" s="22"/>
    </row>
    <row r="18" s="8" customFormat="1" ht="15"/>
    <row r="19" spans="1:32" s="12" customFormat="1" ht="19.5" customHeight="1">
      <c r="A19" s="23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3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4"/>
      <c r="AE19" s="24"/>
      <c r="AF19" s="24"/>
    </row>
    <row r="20" s="8" customFormat="1" ht="15"/>
    <row r="21" s="8" customFormat="1" ht="15"/>
  </sheetData>
  <sheetProtection/>
  <mergeCells count="27">
    <mergeCell ref="Y17:AA17"/>
    <mergeCell ref="H15:X15"/>
    <mergeCell ref="AB13:AC16"/>
    <mergeCell ref="AB10:AC10"/>
    <mergeCell ref="AB9:AC9"/>
    <mergeCell ref="L10:S10"/>
    <mergeCell ref="J13:X13"/>
    <mergeCell ref="A17:T17"/>
    <mergeCell ref="AB17:AC17"/>
    <mergeCell ref="Y11:AA11"/>
    <mergeCell ref="A11:I11"/>
    <mergeCell ref="A15:G15"/>
    <mergeCell ref="A12:I12"/>
    <mergeCell ref="A14:X14"/>
    <mergeCell ref="K16:T16"/>
    <mergeCell ref="P1:AC1"/>
    <mergeCell ref="P5:AC5"/>
    <mergeCell ref="P2:AC2"/>
    <mergeCell ref="P3:AC3"/>
    <mergeCell ref="A6:AC6"/>
    <mergeCell ref="K7:AB7"/>
    <mergeCell ref="AB8:AC8"/>
    <mergeCell ref="J12:X12"/>
    <mergeCell ref="Y12:AA12"/>
    <mergeCell ref="Y10:AA10"/>
    <mergeCell ref="AB11:AC12"/>
    <mergeCell ref="G10:K10"/>
  </mergeCells>
  <printOptions/>
  <pageMargins left="0.5905511811023623" right="0.5905511811023623" top="0.7874015748031497" bottom="0.5905511811023623" header="0" footer="0"/>
  <pageSetup horizontalDpi="600" verticalDpi="600" orientation="landscape" paperSize="9" r:id="rId1"/>
  <headerFooter alignWithMargins="0"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Жанна Вячеславовна</dc:creator>
  <cp:keywords/>
  <dc:description/>
  <cp:lastModifiedBy>User</cp:lastModifiedBy>
  <cp:lastPrinted>2016-10-20T08:39:40Z</cp:lastPrinted>
  <dcterms:created xsi:type="dcterms:W3CDTF">2008-05-04T08:00:08Z</dcterms:created>
  <dcterms:modified xsi:type="dcterms:W3CDTF">2018-01-10T06:39:35Z</dcterms:modified>
  <cp:category/>
  <cp:version/>
  <cp:contentType/>
  <cp:contentStatus/>
</cp:coreProperties>
</file>